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638" activeTab="0"/>
  </bookViews>
  <sheets>
    <sheet name="Inwestycje -WPI -tab 4" sheetId="1" r:id="rId1"/>
    <sheet name="Inwestycje tab 5" sheetId="2" r:id="rId2"/>
    <sheet name="Remonty tab 6" sheetId="3" r:id="rId3"/>
    <sheet name="pozostałe dotacje - tab 7" sheetId="4" r:id="rId4"/>
    <sheet name="Tab. 8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B" localSheetId="1" hidden="1">'[2]Inwestycje-zał.3'!#REF!</definedName>
    <definedName name="__123Graph_B" localSheetId="0" hidden="1">'[2]Inwestycje-zał.3'!#REF!</definedName>
    <definedName name="__123Graph_B" localSheetId="3" hidden="1">'[1]Inwestycje-zał.3'!#REF!</definedName>
    <definedName name="__123Graph_B" localSheetId="2" hidden="1">'[2]Inwestycje-zał.3'!#REF!</definedName>
    <definedName name="__123Graph_B" hidden="1">'[1]Inwestycje-zał.3'!#REF!</definedName>
    <definedName name="__123Graph_D" localSheetId="1" hidden="1">'[2]Inwestycje-zał.3'!#REF!</definedName>
    <definedName name="__123Graph_D" localSheetId="0" hidden="1">'[2]Inwestycje-zał.3'!#REF!</definedName>
    <definedName name="__123Graph_D" localSheetId="3" hidden="1">'[1]Inwestycje-zał.3'!#REF!</definedName>
    <definedName name="__123Graph_D" localSheetId="2" hidden="1">'[2]Inwestycje-zał.3'!#REF!</definedName>
    <definedName name="__123Graph_D" hidden="1">'[1]Inwestycje-zał.3'!#REF!</definedName>
    <definedName name="__123Graph_F" localSheetId="1" hidden="1">'[2]Inwestycje-zał.3'!#REF!</definedName>
    <definedName name="__123Graph_F" localSheetId="0" hidden="1">'[2]Inwestycje-zał.3'!#REF!</definedName>
    <definedName name="__123Graph_F" localSheetId="3" hidden="1">'[1]Inwestycje-zał.3'!#REF!</definedName>
    <definedName name="__123Graph_F" localSheetId="2" hidden="1">'[2]Inwestycje-zał.3'!#REF!</definedName>
    <definedName name="__123Graph_F" hidden="1">'[1]Inwestycje-zał.3'!#REF!</definedName>
    <definedName name="__123Graph_X" localSheetId="1" hidden="1">'[2]Inwestycje-zał.3'!#REF!</definedName>
    <definedName name="__123Graph_X" localSheetId="0" hidden="1">'[2]Inwestycje-zał.3'!#REF!</definedName>
    <definedName name="__123Graph_X" localSheetId="3" hidden="1">'[1]Inwestycje-zał.3'!#REF!</definedName>
    <definedName name="__123Graph_X" localSheetId="2" hidden="1">'[2]Inwestycje-zał.3'!#REF!</definedName>
    <definedName name="__123Graph_X" hidden="1">'[1]Inwestycje-zał.3'!#REF!</definedName>
    <definedName name="aa" localSheetId="3" hidden="1">'[8]Inwestycje-zał.3'!#REF!</definedName>
    <definedName name="aa" hidden="1">'[5]Inwestycje-zał.3'!#REF!</definedName>
    <definedName name="aaa" localSheetId="3" hidden="1">'[6]Inwestycje-zał.3'!#REF!</definedName>
    <definedName name="aaa" hidden="1">'[3]Inwestycje-zał.3'!#REF!</definedName>
    <definedName name="aaaaaaaaaaaa" hidden="1">'[1]Inwestycje-zał.3'!#REF!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localSheetId="3" hidden="1">'[8]Inwestycje-zał.3'!#REF!</definedName>
    <definedName name="kkk" hidden="1">'[5]Inwestycje-zał.3'!#REF!</definedName>
    <definedName name="_xlnm.Print_Area" localSheetId="1">'Inwestycje tab 5'!$A$1:$I$84</definedName>
    <definedName name="_xlnm.Print_Area" localSheetId="4">'Tab. 8'!$A$1:$S$71</definedName>
    <definedName name="planowanie" hidden="1">'[1]Inwestycje-zał.3'!#REF!</definedName>
    <definedName name="Sierpień" hidden="1">'[1]Inwestycje-zał.3'!#REF!</definedName>
    <definedName name="_xlnm.Print_Titles" localSheetId="1">'Inwestycje tab 5'!$1:$3</definedName>
    <definedName name="_xlnm.Print_Titles" localSheetId="0">'Inwestycje -WPI -tab 4'!$1:$3</definedName>
    <definedName name="_xlnm.Print_Titles" localSheetId="3">'pozostałe dotacje - tab 7'!$1:$2</definedName>
    <definedName name="_xlnm.Print_Titles" localSheetId="2">'Remonty tab 6'!$1:$2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localSheetId="3" hidden="1">'[7]INWESTYCJE'!#REF!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<sst xmlns="http://schemas.openxmlformats.org/spreadsheetml/2006/main" count="460" uniqueCount="314">
  <si>
    <t>Dział</t>
  </si>
  <si>
    <t>Rozdział</t>
  </si>
  <si>
    <t>Nazwa zadania</t>
  </si>
  <si>
    <t>Wartość zadania kosztorysowa</t>
  </si>
  <si>
    <t>w tym:</t>
  </si>
  <si>
    <t>środki budżetowe</t>
  </si>
  <si>
    <t>środki pozabudżetowe</t>
  </si>
  <si>
    <t>TRANSPORT I ŁĄCZNOŚĆ</t>
  </si>
  <si>
    <t>Drogi publiczne w miastach na prawach powiatu</t>
  </si>
  <si>
    <t xml:space="preserve">Drogi publiczne gminne </t>
  </si>
  <si>
    <t xml:space="preserve">ADMINISTRACJA PUBLICZNA </t>
  </si>
  <si>
    <t xml:space="preserve">OŚWIATA I WYCHOWANIE </t>
  </si>
  <si>
    <t xml:space="preserve">Licea ogólnokształcące </t>
  </si>
  <si>
    <t>Pozostała działalność</t>
  </si>
  <si>
    <t xml:space="preserve">GOSPODARKA KOMUNALNA I OCHRONA ŚRODOWISKA </t>
  </si>
  <si>
    <t>Oświetlenie ulic, placów i dróg</t>
  </si>
  <si>
    <t>KULTURA I OCHRONA DZIEDZICTWA NARODOWEGO</t>
  </si>
  <si>
    <t>KULTURA FIZYCZNA I SPORT</t>
  </si>
  <si>
    <t>OGÓŁEM</t>
  </si>
  <si>
    <t>Dokumentacja przyszłościowa</t>
  </si>
  <si>
    <t>Komputeryzacja Urzędu Miasta</t>
  </si>
  <si>
    <t>Doświetlenie ulic</t>
  </si>
  <si>
    <t>Inwestycje z udziałem ludności</t>
  </si>
  <si>
    <t xml:space="preserve">Obiekty sportowe </t>
  </si>
  <si>
    <t>Gospodarka ściekowa i ochrona wód</t>
  </si>
  <si>
    <t xml:space="preserve">Domy i ośrodki kultury, świetlice i kluby </t>
  </si>
  <si>
    <t>Przebudowa wiaduktu i układu komunikacyjnego oraz remont wiaduktu żelbetowego w ciągu ul.Reymonta</t>
  </si>
  <si>
    <t>Uzbrojenie terenów w rejonie ulicy Lwowskiej</t>
  </si>
  <si>
    <t>POZOSTAŁE ZADANIA W ZAKRESIE POLITYKI SPOŁECZNEJ</t>
  </si>
  <si>
    <t>Planowane wydatki w latach:</t>
  </si>
  <si>
    <t>Wydatki majątkowe niekwalifikowane związane z realizacją Programu Fundusz Spójności/ISPA - „Poprawa jakości wody w Opolu”</t>
  </si>
  <si>
    <t>Zakłady gospodarki mieszkaniowej</t>
  </si>
  <si>
    <t xml:space="preserve">BEZPIECZEŃSTWO PUBLICZNE I OCHRONA PRZECIWPOŻAROWA </t>
  </si>
  <si>
    <t>GOSPODARKA MIESZKANIOWA</t>
  </si>
  <si>
    <t>DZIAŁALNOŚĆ USŁUGOWA</t>
  </si>
  <si>
    <t>Cmentarze</t>
  </si>
  <si>
    <t>Remont kanalizacji deszczowej</t>
  </si>
  <si>
    <t>Zakupy inwestycyjne sprzętu</t>
  </si>
  <si>
    <t>Budowa kanalizacji deszczowej wraz z odbudową dróg nieutwardzonych w dzielnicach Gosławice, Nowa Wieś Królewska związana z realizacją Programu Fundusz Spójności/ISPA</t>
  </si>
  <si>
    <t>Dokumentacja przyszłościowa, w tym dla projektów finansowanych z funduszy strukturalnych</t>
  </si>
  <si>
    <t>Żłobki</t>
  </si>
  <si>
    <t>Teatry dramatyczne i lalkowe</t>
  </si>
  <si>
    <t>Przebudowa Placu Kopernika, ul.Żeromskiego, ul.Oleskiej, ul.Sienkiewicza w Opolu</t>
  </si>
  <si>
    <t>Rozbudowa cmentarza komunalnego ul.Cmentarna w Opolu - zakończenie I etapu realizacji</t>
  </si>
  <si>
    <t>Przebudowa i budowa układu komunikacyjnego i infrastruktury w rejonie ul.Głogowskiej - Rejtana w Opolu</t>
  </si>
  <si>
    <t>Budowa separatorów na wylotach kanalizacji deszczowej lewobrzeżnej zlewni rzeki Odry</t>
  </si>
  <si>
    <t>Adaptacja budynku akwarium - terrarium na pawilon zwierząt nocnych i ekspozycję "żywych dinozaurów" w Ogrodzie Zoologicznym w Opolu</t>
  </si>
  <si>
    <t>Uzbrojenie terenu w rejonie ul. Wrocławskiej-Kokota w Opolu</t>
  </si>
  <si>
    <t>OGRODY BOTANICZNE I ZOOLOGICZNE ORAZ NATURALNE OBSZARY I OBIEKTY CHRONIONEJ PRZYRODY</t>
  </si>
  <si>
    <t xml:space="preserve">Ogrody botaniczne i zoologiczne  </t>
  </si>
  <si>
    <t>Budowa stadionu lekkoatletycznego w Opolu ul. Szarych Szeregów  - II etap</t>
  </si>
  <si>
    <t xml:space="preserve">Gimnazja </t>
  </si>
  <si>
    <t>PLO Nr II - termomodernizacja obiektów</t>
  </si>
  <si>
    <t>Przebudowa istniejącego okablowania strukturalnego w budynku na Pl.Wolności</t>
  </si>
  <si>
    <t>Budowa wiaduktu w ciągu ulicy Ozimskiej nad linią PKP wraz z przebudową układu komunikacyjnego ul.Ozimska, Rejtana, Kolejowa</t>
  </si>
  <si>
    <t>Budowa budynku mieszkalnego wielorodzinnego z lokalami socjalnymi przy ul.Walecki 5-7 w Opolu</t>
  </si>
  <si>
    <t>Przebudowa Amfiteatru Tysiąclecia w Opolu</t>
  </si>
  <si>
    <t>Zakłady gospodarki komunalnej</t>
  </si>
  <si>
    <t xml:space="preserve">Utrzymanie zieleni w miastach i gminach </t>
  </si>
  <si>
    <t>Jednostka realizująca program lub koordynująca wykonanie programu</t>
  </si>
  <si>
    <t>Rozbudowa cmentarza komunalnego ul.Cmentarna w Opolu - II etap - opracowanie dokumentacji</t>
  </si>
  <si>
    <t>Wyposażenie techniczne budynku zaplecza technicznego z salą prób Opolskiego Teatru Lalki i Aktora im. A. Smolki w Opolu</t>
  </si>
  <si>
    <t>Przebudowa sieci wodociągowej, kanalizacji sanitarnej i deszczowej oraz sieci energetycznej i oświetleniowej wraz z budową nawierzchni ul.Miłej</t>
  </si>
  <si>
    <t>Towarzystwa budownictwa społecznego</t>
  </si>
  <si>
    <t>Objęcie udziałów w Opolskim Towarzystwie Budownictwa Społecznego Sp. z o.o. w Opolu</t>
  </si>
  <si>
    <t>Program Funduszu Spójności/ISPA                                       "Poprawa jakości wody w Opolu"</t>
  </si>
  <si>
    <t>Rozbudowa budynku z lokalami socjalnymi przy ul.Rybackiej 13 w Opolu</t>
  </si>
  <si>
    <t xml:space="preserve">Uzbrojenie terenów w rejonie 
ul. Arki Bożka w Opolu </t>
  </si>
  <si>
    <t>ODRA uRzeka w Opolu</t>
  </si>
  <si>
    <t xml:space="preserve">Budowa Opolskiego Centrum Sportu i Rekreacji </t>
  </si>
  <si>
    <t>Poniesione nakłady od początku realizacji do 31.12.2007 r. ogółem</t>
  </si>
  <si>
    <t>Środki niezbędne po 2007 roku ogółem</t>
  </si>
  <si>
    <r>
      <t xml:space="preserve">Plan na 2008 r. ogółem    </t>
    </r>
    <r>
      <rPr>
        <b/>
        <sz val="10"/>
        <rFont val="Arial CE"/>
        <family val="2"/>
      </rPr>
      <t>(9+10)</t>
    </r>
  </si>
  <si>
    <t>Budowa kanalizacji deszczowej i jezdni 
w ul. Partyzanckiej</t>
  </si>
  <si>
    <t>Przebudowa wiaduktu w ciągu Obwodnicy Północnej - opracowanie dokumentacji</t>
  </si>
  <si>
    <t>Przebudowa ul. Wiejskiej w Opolu - odcinek od ul. Pużaka do ul. Oleskiej</t>
  </si>
  <si>
    <t>Budowa ulic: Wileńskiej, Grodzieńskiej, Stryjskiej, Nowogródzkiej, Stanisławowskiej, Borysławskiej, Lwowskiej wraz z budową kanalizacji deszczowej - w zakresie ul.Nowogródzkiej</t>
  </si>
  <si>
    <t>Objęcie udziałów w "Port Lotniczy Opole - Kamień Śląski" Sp. z o.o.</t>
  </si>
  <si>
    <t xml:space="preserve">GOSPODARKA MIESZKANIOWA </t>
  </si>
  <si>
    <t>Gospodarka gruntami i nieruchomościami</t>
  </si>
  <si>
    <t>Wykupy gruntów i nieruchomości</t>
  </si>
  <si>
    <t xml:space="preserve">Wykonanie instalacji elektrycznej w Ratuszu </t>
  </si>
  <si>
    <t xml:space="preserve">Komendy wojewódzkie Policji </t>
  </si>
  <si>
    <t>Zakup sprzętu dla potrzeb służb prewencyjnych i kryminalnych</t>
  </si>
  <si>
    <t>OŚWIATA I WYCHOWANIE</t>
  </si>
  <si>
    <t>PG Nr 2 - przebudowa boiska szkolnego</t>
  </si>
  <si>
    <t>Zespół Szkół Ogólnokształcących PLO Nr III - termomodernizacja</t>
  </si>
  <si>
    <t>Żłobek Nr 2 - przygotowanie dokumentacji technicznej dostosowującej obiekt do wymagań określonych w rozporządzeniu Ministra Zdrowia</t>
  </si>
  <si>
    <t>Żłobek Pomnik Matki Polki - przygotowanie dokumentacji technicznej dostosowującej obiekt do wymagań określonych w rozporządzeniu Ministra Zdrowia</t>
  </si>
  <si>
    <t>Przebudowa oświetlenia na ul. Walecki, Graniczna, Marka z Jemielnicy</t>
  </si>
  <si>
    <t>Zakupy inwestycyjne sprzętu 
- Biuro Projektu FS</t>
  </si>
  <si>
    <t>Budowa przyłączy kanalizacji sanitarnej do posesji nie objętych programem FS</t>
  </si>
  <si>
    <t>Budowa kanalizacji sanitarnej dla decyzji nakazujących wykonanie obowiązku przyłączenia nieruchomości do istniejącej kanalizacji</t>
  </si>
  <si>
    <t>Budowa wielofunkcyjnego boiska sportowego przy ul Złotej - boisko wielofunkcyjne wraz z wyposażeniem i ogrodzeniem</t>
  </si>
  <si>
    <t>Stadion miejski żużlowy - zakończenie budowy trybun od strony wieży sędziowskiej</t>
  </si>
  <si>
    <t>Remont ujęcia wód podziemnych na cmentarzu komunalnym w Opolu - Półwsi</t>
  </si>
  <si>
    <t>Remont nawierzchni terenu na zapleczu biurowca przy Pl.Wolności 7-8 w Opolu, osuszenie budynku</t>
  </si>
  <si>
    <t>Remonty fontann wraz z dokumentacją</t>
  </si>
  <si>
    <t xml:space="preserve">Plan 
na 2008 r. </t>
  </si>
  <si>
    <t>Miejski Zarząd Dróg</t>
  </si>
  <si>
    <t>Urząd Miasta Opola - Wydział Lokalowy</t>
  </si>
  <si>
    <t>Urząd Miasta Opola - Wydział Budżetu</t>
  </si>
  <si>
    <t xml:space="preserve">Urząd Miasta Opola - Wydział Inwestycji Miejskich </t>
  </si>
  <si>
    <t>Urząd Miasta Opola - Wydział Ochrony Środowiska i Rolnictwa</t>
  </si>
  <si>
    <t>Urząd Miasta Opola - Wydział Kultury, Sportu i Turystyki, Wydział Inwestycji Miejskich, Wydział ds. Europejskich i Planowania Rozwoju</t>
  </si>
  <si>
    <t xml:space="preserve">Budowa Opolskiego Centrum Wystawienniczo - Kongresowego w Opolu </t>
  </si>
  <si>
    <t>Budowa obwodnicy piastowskiej w Opolu</t>
  </si>
  <si>
    <t>Przebudowa wiaduktu nad linią PKP ul.Wschodnia</t>
  </si>
  <si>
    <t xml:space="preserve">Przebudowa i budowa układu komunikacyjnego i infrastruktury dla przedmieścia Odrzańskiego w Opolu </t>
  </si>
  <si>
    <t>Budowa kładki dla pieszych na Wyspie Bolko</t>
  </si>
  <si>
    <t>Gimnazja</t>
  </si>
  <si>
    <t>PG Nr 3 i Nr 4 - termomodernizacja obiektów</t>
  </si>
  <si>
    <t>Urząd Miasta Opola - Wydział Oświaty</t>
  </si>
  <si>
    <t xml:space="preserve">Szkoły zawodowe </t>
  </si>
  <si>
    <t>Zespół Szkół Ekonomicznych - termomodernizacja obiektów</t>
  </si>
  <si>
    <t>Urząd Miasta Opola - Biuro Projektu FS</t>
  </si>
  <si>
    <t>Urząd Miasta Opola - Wydział Inżynierii Miejskiej - dokumentacja, Wydział Inwestycji Miejskich/ Miejski Zarząd Dróg</t>
  </si>
  <si>
    <t>Urząd Miasta Opola - Wydział Inżynierii Miejskiej - dokumentacja/ Miejski Zarząd Dróg</t>
  </si>
  <si>
    <t>Urząd Miasta Opola - Wydział Inżynierii Miejskiej - dokumentacja, Wydział Inwestycji Miejskich - realizacja</t>
  </si>
  <si>
    <t>Budowa kanalizacji deszczowej i urządzeń podczyszczających wraz z przebudową rowu R-12 w dzielnicy Nowa Wieś Królewska ul.Żwirowa, Al.Przyjaźni, ul.Marka z Jemielnicy w Opolu *</t>
  </si>
  <si>
    <t xml:space="preserve">* - wartość kosztorysowa zadania pn. "Budowa kanalizacji deszczowej i urządzeń podczyszczających wraz z przebudową rowu R-12 w dzielnicy Nowa Wieś Królewska ul.Żwirowa, Al.Przyjaźni, ul.Marka z Jemielnicy w Opolu" obejmuje w 2008 roku planowane dofinansowanie z Gminnego Funduszu Ochrony Środowiska i Gospodarki Wodnej - kwota 400.000 zł. </t>
  </si>
  <si>
    <t>Przebudowa i budowa układu komunikacyjnego i infrastrukturydla Wyspy Pasieka w Opolu</t>
  </si>
  <si>
    <t xml:space="preserve"> Miejski Zarząd Dróg</t>
  </si>
  <si>
    <t>** - wartość kosztorysowa zadania pn. "Budowa budynku zaplecza technicznego z salą prób Opolskiego Teatru Lalki i Aktora im. A. Smolki, wraz z rozbiórką istniejącego budynku zaplecza technicznego w Opolu" obejmuje wydatki bieżące w 2007 r. na wynagrodzenia bezosobowe w wysokości 6.000 zł.</t>
  </si>
  <si>
    <t>Budowa budynku zaplecza technicznego z salą prób Opolskiego Teatru Lalki i Aktora im. A. Smolki, wraz z rozbiórką istniejącego budynku zaplecza technicznego w Opolu**</t>
  </si>
  <si>
    <t xml:space="preserve">Opolski Teatr Lalki i Aktora </t>
  </si>
  <si>
    <t>Urząd Miasta Opola - Wydział Kultury, Sportu i Turystyki</t>
  </si>
  <si>
    <t>Urząd Miasta Opola - Wydział Kultury, Sportu i Turystyki/ Wydział Inwestycji Miejskich</t>
  </si>
  <si>
    <t>Urząd Miasta Opola - Wydział Ochrony Środowiska i Rolnictwa/Ogród Zoologiczny</t>
  </si>
  <si>
    <t>Urząd Miasta Opola - Wydział Kultury, Sportu i Turystyki/ MOSiR</t>
  </si>
  <si>
    <t>Budowa krytej pływalni na terenie II kampusu Politechniki Opolskiej przy ul.Prószkowskiej***</t>
  </si>
  <si>
    <t>*** - wartość kosztorysowa zadania pn. "Budowa krytej pływalni na terenie II kampusu Politechniki Opolskiej przy ul.Prószkowskiej" obejmuje środki UE, zakłada się, że beneficjentem końcowym projektu jest Politechnika Opolska.</t>
  </si>
  <si>
    <t>Urząd Miasta Opola - Wydział Kultury, Sportu i Turystyki, Wydział ds. Europejskich i Planowania Rozwoju</t>
  </si>
  <si>
    <t>Szkoły podstawowe</t>
  </si>
  <si>
    <t xml:space="preserve">PSP Nr 15 - budowa boiska o sztucznej nawierzchni </t>
  </si>
  <si>
    <t xml:space="preserve">Rady gmin (miast i miast na prawach powiatu) </t>
  </si>
  <si>
    <t>Zakup urządzenia do elektronicznego głosowania</t>
  </si>
  <si>
    <t xml:space="preserve">Urzędy gmin (miast i miast na prawach powiatu) </t>
  </si>
  <si>
    <t>Zakup i wdrożenie zintegrowanego systemu zarządzania miastem – etap I – system finansowo-księgowy, planowanie i obsługa budżetu, pełna obsługa podatków oraz ewidencje</t>
  </si>
  <si>
    <t xml:space="preserve">KULTURA I OCHRONA DZIEDZICTWA NARODOWEGO </t>
  </si>
  <si>
    <t xml:space="preserve">Galerie i biura wystaw artystycznych </t>
  </si>
  <si>
    <t>Przebudowa budynku przy ul. Kośnego 32</t>
  </si>
  <si>
    <t>Budowa kanalizacji deszczowej w ciągu ul.Dunikowskiego - opracowanie dokumentacji</t>
  </si>
  <si>
    <t>Budowa chodnika w ciągu ul.Adama wraz z odwodnieniem - opracowanie dokumentacji</t>
  </si>
  <si>
    <r>
      <t xml:space="preserve">Plan na 2008 r. ogółem    
</t>
    </r>
    <r>
      <rPr>
        <b/>
        <sz val="10"/>
        <rFont val="Arial CE"/>
        <family val="2"/>
      </rPr>
      <t>(8+9)</t>
    </r>
  </si>
  <si>
    <r>
      <t xml:space="preserve">Suma w latach         2008-2010
</t>
    </r>
    <r>
      <rPr>
        <b/>
        <sz val="10"/>
        <rFont val="Arial CE"/>
        <family val="2"/>
      </rPr>
      <t>(8+11+12)</t>
    </r>
  </si>
  <si>
    <t>Treść</t>
  </si>
  <si>
    <t>Plan na 2008 r.</t>
  </si>
  <si>
    <t>Promocja jednostek samorządu terytorialnego</t>
  </si>
  <si>
    <t>Wydatki bieżące</t>
  </si>
  <si>
    <t>Zadania ratownictwa górskiego i wodnego</t>
  </si>
  <si>
    <t>Dotacja</t>
  </si>
  <si>
    <t>Niepubliczne i publiczne szkoły podstawowe - dotacje</t>
  </si>
  <si>
    <t>Przedszkola</t>
  </si>
  <si>
    <t>Przedszkola niepubliczne - dotacje</t>
  </si>
  <si>
    <t>Niepubliczne i publiczne gimnazja - dotacje</t>
  </si>
  <si>
    <t>Licea ogólnokształcące niepubliczne i publiczne - dotacje</t>
  </si>
  <si>
    <t>Szkoły zawodowe</t>
  </si>
  <si>
    <t>Niepubliczne i publiczne licea i technika zawodowe - dotacje</t>
  </si>
  <si>
    <t>Współpraca z organizacjami pozarządowymi w zakresie nauki, edukacji, oświaty i wychowania</t>
  </si>
  <si>
    <t>OCHRONA ZDROWIA</t>
  </si>
  <si>
    <t>Programy polityki zdrowotnej</t>
  </si>
  <si>
    <t>Realizacja programu promocji i profilaktyki zdrowia - badania mammograficzne - dotacja dla SP ZOZ Centrum</t>
  </si>
  <si>
    <t xml:space="preserve">Realizacja programu profilaktyki chorób układu krążenia - dotacja dla SP ZOZ Centrum </t>
  </si>
  <si>
    <t xml:space="preserve">Realizacja programu profilaktyki chorób układu krążenia - dotacja dla SP ZOZ Zaodrze </t>
  </si>
  <si>
    <t xml:space="preserve">Realizacja programu profilaktyki chorób układu krążenia - dotacja dla SP ZOZ Śródmieście </t>
  </si>
  <si>
    <t>Realizacja programu edukacyjnego dla dzieci w wieku przedszkolnym "Biały ząbek"</t>
  </si>
  <si>
    <t>Realizacja programu zapobiegania otyłości wśród  dzieci "ABC zdrowego żywienia"</t>
  </si>
  <si>
    <t>Realizacja programu samobadania piersi  "Badaj swoje piersi"</t>
  </si>
  <si>
    <t>Realizacja programu profilaktyki chorób cukrzycy</t>
  </si>
  <si>
    <t xml:space="preserve">Realizacja programu profilaktyki raka prostaty dla mężczyzn - dotacja dla SP ZOZ Centrum </t>
  </si>
  <si>
    <t xml:space="preserve">Realizacja programu profilaktyki raka prostaty dla mężczyzn - dotacja dla SP ZOZ Zaodrze </t>
  </si>
  <si>
    <t xml:space="preserve">Realizacja programu profilaktyki raka prostaty dla mężczyzn - dotacja dla SP ZOZ Śródmieście </t>
  </si>
  <si>
    <t xml:space="preserve">Realizacja programu profilaktyki w zakresie wczesnego wykrywania raka krtani - dotacja dla SP ZOZ Centrum </t>
  </si>
  <si>
    <t xml:space="preserve">Realizacja programu profilaktyki i wczesnego wykrywania raka jelita grubego - dotacja dla SP ZOZ Zaodrze </t>
  </si>
  <si>
    <t>Zwalczanie narkomanii</t>
  </si>
  <si>
    <t>Przeciwdziałanie alkoholizmowi</t>
  </si>
  <si>
    <t>Wydatki bieżące - środki z Miejskiego Programu Profilaktyki i Rozwiązywania Problemów Alkoholowych</t>
  </si>
  <si>
    <t>Prowadzenie oddziału dziennego pobytu dla dzieci z porażeniem mózgowym i innymi schorzeniami układu nerwowego</t>
  </si>
  <si>
    <t>POMOC SPOŁECZNA</t>
  </si>
  <si>
    <t xml:space="preserve">Placówki opiekuńczo-wychowawcze </t>
  </si>
  <si>
    <t>Pokrycie kosztów pobytu dzieci w placówkach opiekuńczo - wychowawczych poza powiatem Opole</t>
  </si>
  <si>
    <t xml:space="preserve">Domy pomocy społecznej </t>
  </si>
  <si>
    <r>
      <t>Dom Pomocy Społecznej w Opolu, ul.Szpitalna 17</t>
    </r>
    <r>
      <rPr>
        <i/>
        <sz val="10"/>
        <rFont val="Arial CE"/>
        <family val="2"/>
      </rPr>
      <t xml:space="preserve"> - wydatki na realizację bieżących zadań własnych powiatu</t>
    </r>
  </si>
  <si>
    <t>Ośrodki wsparcia</t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</si>
  <si>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</si>
  <si>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t>Dofinansowanie działalności warsztatu terapii zajęciowej</t>
  </si>
  <si>
    <t>Rodziny zastępcze</t>
  </si>
  <si>
    <t>Zasiłki i pomoc w naturze oraz składki na ubezpieczenia społeczne</t>
  </si>
  <si>
    <t xml:space="preserve">Usługi opiekuńcze i specjalistyczne usługi opiekuńcze </t>
  </si>
  <si>
    <t>Wydatki na realizację zadań bieżących z zakresu administracji rządowej oraz innych zadań zleconych gminie (związkom gmin) ustawami</t>
  </si>
  <si>
    <t xml:space="preserve">Pozostała działalność </t>
  </si>
  <si>
    <t>Wydatki na realizację własnych zadań bieżących gmin (związków gmin)</t>
  </si>
  <si>
    <t xml:space="preserve">Realizacja zadań publicznych przez organizacje pozarządowe w zakresie: </t>
  </si>
  <si>
    <t>promocji i organizacji wolontariatu</t>
  </si>
  <si>
    <t>działania na rzecz osób niepełnosprawnych</t>
  </si>
  <si>
    <t>działalności wspomagającej rozwój wspólnot i społeczności lokalnych</t>
  </si>
  <si>
    <t>pomocy rodzinom i osobom w trudnej sytuacji życiowej</t>
  </si>
  <si>
    <t>EDUKACYJNA OPIEKA WYCHOWAWCZA</t>
  </si>
  <si>
    <t>Placówki wychowania pozaszkolnego</t>
  </si>
  <si>
    <t>Państwowe Ognisko Plastyczne - dotacja</t>
  </si>
  <si>
    <t>Internaty i bursy szkolne</t>
  </si>
  <si>
    <t>Internat przy WZDZ Opole - dotacja</t>
  </si>
  <si>
    <t>Ochrona i konserwacja zabytków</t>
  </si>
  <si>
    <t>Konserwacja, renowacja i roboty budowlane przy zabytku wpisanym do rejestru zabytków</t>
  </si>
  <si>
    <t xml:space="preserve">Ogółem  </t>
  </si>
  <si>
    <t>Realizacja programu profilaktyki szczepień ochronnych przeciw meningokokom grupy C</t>
  </si>
  <si>
    <t>Zadania w zakresie kultury fizycznej i sportu</t>
  </si>
  <si>
    <t>Opracowanie dokumentacji budowy węzła komunikacyjnego drogi wojewódzkiej nr 454 (ul.Budowlanych - Sobieskiego) z obwodnicą północną</t>
  </si>
  <si>
    <t>Opolskie Centrum Sportu i Rekreacji - budowa dojazdów do obiektów sportowych (dokumentacja wstępna) (R.60015)</t>
  </si>
  <si>
    <t xml:space="preserve">Wykonanie znaków witających przy drogach dojazdowych do Opola tzw. witaczy </t>
  </si>
  <si>
    <t>Budowa radiowego systemu monitoringu miasta - etap I</t>
  </si>
  <si>
    <t>Straż Miejska</t>
  </si>
  <si>
    <t>PSP Nr 10 - remont dachu budynku głównego</t>
  </si>
  <si>
    <t>PSP Nr 10 - remont nawierzchni placu parkingowego</t>
  </si>
  <si>
    <t>Remont i odtworzenie placów zabaw</t>
  </si>
  <si>
    <t>Przebudowa linii kablowych niskiego napięcia usytuowanych na działkach przy ul.Tarnopolskiej w Opolu</t>
  </si>
  <si>
    <t>Budowa fundamentów pod posadowienie rzeźb plenerowych Pierwszego Międzynarodowego  Pleneru Rzeźby w marmurze Opole 2006 wraz z montażem rzeźb i z zagospodarowaniem terenu</t>
  </si>
  <si>
    <t>Opracowanie dokumentacji technicznej i studium wykonalności do projektu pn. "ODRA uRZEKA w Opolu"</t>
  </si>
  <si>
    <t>Budowa rowerowego toru przeszkód</t>
  </si>
  <si>
    <t>Budowa dróg, oświetlenia ulicznego, sieci wodociągowej, kanalizacji sanitarnej i deszczowej w rejonie obwodnicy Północnej – ul.Północnej w Opolu</t>
  </si>
  <si>
    <t>Przebudowa i termomodernizacja budynku Żłobka nr 4, Opole ul. Barlickiego 2</t>
  </si>
  <si>
    <t>Zakup sprzętu i oprogramowania do celów zarządzania mieniem komunalnym</t>
  </si>
  <si>
    <t>Przebudowa, rozbudowa i nadbudowa budynku przy ul. Minorytów 4 z przeznaczeniem na siedzibę wypożyczalni centralnej Miejskiej Biblioteki Publicznej w Opolu****</t>
  </si>
  <si>
    <t>**** - wartość kosztorysowa zadania pn. "Przebudowa, rozbudowa i nadbudowa budynku przy ul. Minorytów 4 z przeznaczeniem na siedzibę wypożyczalni centralnej Miejskiej Biblioteki Publicznej w Opolu" obejmuje wydatki bieżące w 2007 r. na wynagrodzenia bezosobowe w wysokości 48.000 zł</t>
  </si>
  <si>
    <t>w tys. zł</t>
  </si>
  <si>
    <t xml:space="preserve">Lp. </t>
  </si>
  <si>
    <t xml:space="preserve">Wyszczególnienie / Lata </t>
  </si>
  <si>
    <t>I.</t>
  </si>
  <si>
    <t xml:space="preserve">DOCHODY OGÓŁEM </t>
  </si>
  <si>
    <t xml:space="preserve">w tym:                            </t>
  </si>
  <si>
    <t>I.I</t>
  </si>
  <si>
    <t>Dochody bieżące</t>
  </si>
  <si>
    <t>I.II</t>
  </si>
  <si>
    <t>Dochody ze sprzedaży majątku i przekształcenia prawa wieczystego użytkowania</t>
  </si>
  <si>
    <t>I.III</t>
  </si>
  <si>
    <t>Dotacje na inwestycje</t>
  </si>
  <si>
    <t>II.</t>
  </si>
  <si>
    <t xml:space="preserve">WYDATKI OGÓŁEM </t>
  </si>
  <si>
    <t>II.I</t>
  </si>
  <si>
    <t>Wydatki bieżące w tym:</t>
  </si>
  <si>
    <t>- odsetki od zadłużenia</t>
  </si>
  <si>
    <t>II.II.</t>
  </si>
  <si>
    <t>Wydatki majątkowe w tym:</t>
  </si>
  <si>
    <t>III.</t>
  </si>
  <si>
    <t>Nadwyżka(+)/deficyt(-) budżetu</t>
  </si>
  <si>
    <t>IV.</t>
  </si>
  <si>
    <t>ROZCHODY OGÓŁEM w tym:</t>
  </si>
  <si>
    <t>Spłata pożyczek na prefinansowanie</t>
  </si>
  <si>
    <t>Wykup obligacji</t>
  </si>
  <si>
    <t>Spłata pozostałych pożyczek, kredytów</t>
  </si>
  <si>
    <t>V.</t>
  </si>
  <si>
    <t>PRZYCHODY OGÓŁEM w tym:</t>
  </si>
  <si>
    <t xml:space="preserve">Przychody z zaciągniętych pożyczek na prefinansowanie </t>
  </si>
  <si>
    <t>Przychody z tytułu emisji obligacji</t>
  </si>
  <si>
    <t>Przychody z tytułu zaciągnięcia innych kredytów i pożyczek</t>
  </si>
  <si>
    <t>Inne przychody w tym:</t>
  </si>
  <si>
    <t>- wolne środki z lat ubiegłych</t>
  </si>
  <si>
    <t>VI.</t>
  </si>
  <si>
    <t>ŚRODKI DO DYSPOZYCJI (DOCHODY+PRZYCHODY)</t>
  </si>
  <si>
    <t>VII.</t>
  </si>
  <si>
    <t>ŁĄCZNE OBCIĄŻENIA (WYDATKI+ROZCHODY)</t>
  </si>
  <si>
    <t>VIII.</t>
  </si>
  <si>
    <t>WYNIK BUDŻETU (ŚRODKI DO DYSPOZYCJI - OBCIĄŻENIA)</t>
  </si>
  <si>
    <t>PLANOWANE SALDO ZADŁUŻENIA NA KONIEC ROKU</t>
  </si>
  <si>
    <t>zadłużenie z tytułu prefinansowania wydatków refinansowanych z funduszy UE</t>
  </si>
  <si>
    <t>zadłużenie z tytułu innych kredytów i pożyczek</t>
  </si>
  <si>
    <t>zadłużenie z tytułu emisji papierów wartościowych</t>
  </si>
  <si>
    <t>INFORMACJA O WSKAŹNIKACH BUDŻETOWYCH (LATA 2008-2024)</t>
  </si>
  <si>
    <t>III.I</t>
  </si>
  <si>
    <t>Tzw. norma zadłużenia 60% do dochodów (art. 170 uofp)</t>
  </si>
  <si>
    <t>A.</t>
  </si>
  <si>
    <t xml:space="preserve">Saldo zadłużenia ogółem (z prefinansowaniem) w % do dochodów ogółem </t>
  </si>
  <si>
    <t>B.</t>
  </si>
  <si>
    <t>Saldo zadłużenia w % - (bez zadłużenia z tytułu zaciągniętych pożyczek na prefinansowanie wydatków, zgodnie z art. 170 ust. 3 ustawy o finansach publicznych)</t>
  </si>
  <si>
    <t>wartość 60% planowanych dochodów w tys. zł</t>
  </si>
  <si>
    <t>III.II</t>
  </si>
  <si>
    <t>Tzw. norma spłat 15% do dochodów (art. 169 uofp)</t>
  </si>
  <si>
    <t>Spłaty ogółem (rozchody i wydatki związane z obsługą zadłużenia, łącznie z prefinansowaniem)</t>
  </si>
  <si>
    <t>Spłaty ogółem - rozchody i wydatki związane z obsługą zadłużenia w ciągu roku (bez spłat środków                                na prefinansowanie wydatków, zgodnie z art. 169 ust. 3 ustawy o finansach publicznych)</t>
  </si>
  <si>
    <t>Informacja dodatkowa:</t>
  </si>
  <si>
    <t>wartość 15% planowanych dochodów w tys. zł</t>
  </si>
  <si>
    <r>
      <t xml:space="preserve">Prognoza </t>
    </r>
    <r>
      <rPr>
        <b/>
        <sz val="11"/>
        <color indexed="8"/>
        <rFont val="Arial"/>
        <family val="2"/>
      </rPr>
      <t>2009r.</t>
    </r>
  </si>
  <si>
    <r>
      <t>Prognoza</t>
    </r>
    <r>
      <rPr>
        <b/>
        <sz val="11"/>
        <color indexed="8"/>
        <rFont val="Arial"/>
        <family val="2"/>
      </rPr>
      <t xml:space="preserve"> 2010r.</t>
    </r>
  </si>
  <si>
    <r>
      <t>Prognoza</t>
    </r>
    <r>
      <rPr>
        <b/>
        <sz val="11"/>
        <color indexed="8"/>
        <rFont val="Arial"/>
        <family val="2"/>
      </rPr>
      <t xml:space="preserve"> 2011r.</t>
    </r>
  </si>
  <si>
    <r>
      <t xml:space="preserve">Prognoza </t>
    </r>
    <r>
      <rPr>
        <b/>
        <sz val="11"/>
        <color indexed="8"/>
        <rFont val="Arial"/>
        <family val="2"/>
      </rPr>
      <t>2012r.</t>
    </r>
  </si>
  <si>
    <r>
      <t xml:space="preserve">Prognoza </t>
    </r>
    <r>
      <rPr>
        <b/>
        <sz val="11"/>
        <color indexed="8"/>
        <rFont val="Arial"/>
        <family val="2"/>
      </rPr>
      <t>2013r.</t>
    </r>
  </si>
  <si>
    <r>
      <t>Prognoza</t>
    </r>
    <r>
      <rPr>
        <b/>
        <sz val="11"/>
        <color indexed="8"/>
        <rFont val="Arial"/>
        <family val="2"/>
      </rPr>
      <t xml:space="preserve"> 2014r.</t>
    </r>
  </si>
  <si>
    <r>
      <t>Prognoza</t>
    </r>
    <r>
      <rPr>
        <b/>
        <sz val="11"/>
        <color indexed="8"/>
        <rFont val="Arial"/>
        <family val="2"/>
      </rPr>
      <t xml:space="preserve"> 2015r.</t>
    </r>
  </si>
  <si>
    <r>
      <t>Prognoza</t>
    </r>
    <r>
      <rPr>
        <b/>
        <sz val="11"/>
        <color indexed="8"/>
        <rFont val="Arial"/>
        <family val="2"/>
      </rPr>
      <t xml:space="preserve"> 2016r.</t>
    </r>
  </si>
  <si>
    <r>
      <t>Prognoza</t>
    </r>
    <r>
      <rPr>
        <b/>
        <sz val="11"/>
        <color indexed="8"/>
        <rFont val="Arial"/>
        <family val="2"/>
      </rPr>
      <t xml:space="preserve"> 2017r.</t>
    </r>
  </si>
  <si>
    <r>
      <t>Prognoza</t>
    </r>
    <r>
      <rPr>
        <b/>
        <sz val="11"/>
        <color indexed="8"/>
        <rFont val="Arial"/>
        <family val="2"/>
      </rPr>
      <t xml:space="preserve"> 2018r.</t>
    </r>
  </si>
  <si>
    <r>
      <t>Prognoza</t>
    </r>
    <r>
      <rPr>
        <b/>
        <sz val="11"/>
        <color indexed="8"/>
        <rFont val="Arial"/>
        <family val="2"/>
      </rPr>
      <t xml:space="preserve"> 2019r.</t>
    </r>
  </si>
  <si>
    <r>
      <t>Prognoza</t>
    </r>
    <r>
      <rPr>
        <b/>
        <sz val="11"/>
        <color indexed="8"/>
        <rFont val="Arial"/>
        <family val="2"/>
      </rPr>
      <t xml:space="preserve"> 2020r.</t>
    </r>
  </si>
  <si>
    <r>
      <t>Prognoza</t>
    </r>
    <r>
      <rPr>
        <b/>
        <sz val="11"/>
        <color indexed="8"/>
        <rFont val="Arial"/>
        <family val="2"/>
      </rPr>
      <t xml:space="preserve"> 2021r.</t>
    </r>
  </si>
  <si>
    <r>
      <t>Prognoza</t>
    </r>
    <r>
      <rPr>
        <b/>
        <sz val="11"/>
        <color indexed="8"/>
        <rFont val="Arial"/>
        <family val="2"/>
      </rPr>
      <t xml:space="preserve"> 2022r.</t>
    </r>
  </si>
  <si>
    <r>
      <t>Prognoza</t>
    </r>
    <r>
      <rPr>
        <b/>
        <sz val="11"/>
        <color indexed="8"/>
        <rFont val="Arial"/>
        <family val="2"/>
      </rPr>
      <t xml:space="preserve"> 2023r.</t>
    </r>
  </si>
  <si>
    <r>
      <t>Prognoza</t>
    </r>
    <r>
      <rPr>
        <b/>
        <sz val="11"/>
        <color indexed="8"/>
        <rFont val="Arial"/>
        <family val="2"/>
      </rPr>
      <t xml:space="preserve"> 2024r.</t>
    </r>
  </si>
  <si>
    <t>- pozostałe zaplanowane wydatki majątkowe</t>
  </si>
  <si>
    <t>łączna wartość spłat (raty kapitałowe i odsetkowe oraz obligacje) w tys. zł,  w tym:</t>
  </si>
  <si>
    <t>raty kapitałowe oraz wykup obligacji</t>
  </si>
  <si>
    <t>Zespół Placówek Oświatowych - Centrum Kształcenia Praktycznego - zakupy inwestycyjne sprzętu</t>
  </si>
  <si>
    <t>Centra kształcenia ustawicznego i praktycznego oraz ośrodki dokształcania zawodowego</t>
  </si>
  <si>
    <t>Przebudowa i remont lokalu przy 
ul. Piotrowskiej 2 w Opolu na potrzeby żłobka - opracowanie dokumentacji</t>
  </si>
  <si>
    <t>Przygotowanie dokumentacji remontu budynku Zespołu Pieśni i Tańca "Opole" przy Al.Przyjaźni</t>
  </si>
  <si>
    <t>Teatry</t>
  </si>
  <si>
    <t>Roboty zalecone do wykonania przez komisję odbiorową na obiekcie budynku zaplecza technicznego Opolskiego Teatru Lalki i Aktora im. A.Smolki</t>
  </si>
  <si>
    <t xml:space="preserve"> </t>
  </si>
  <si>
    <t>INFORMACJA O PROGNOZIE KSZTAŁTOWANIA SIĘ POSZCZEGÓLNYCH BUDŻETÓW MIASTA OPOLA NA LATA 2007-2024</t>
  </si>
  <si>
    <t>INFORMACJA O PRZEWIDYWANYM SALDZIE ZADŁUŻENIA (LATA 2008-2024)</t>
  </si>
  <si>
    <t>Plan 2008r.</t>
  </si>
  <si>
    <t>- wydatki z programu wieloletniego*</t>
  </si>
  <si>
    <t>- wolne środki na inwestycje niezaplanowane</t>
  </si>
  <si>
    <t>* w 2008r. W pozycji inwestycje z WPI nie ujęto wydatku w wysokości 400.000 zł, którego źródłem finansowania są środki z GFOŚiGW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</si>
</sst>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0.000%"/>
    <numFmt numFmtId="181" formatCode="_-* #,##0.00\ &quot;DM&quot;_-;\-* #,##0.00\ &quot;DM&quot;_-;_-* &quot;-&quot;??\ &quot;DM&quot;_-;_-@_-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_D_M_-;\-* #,##0.00\ _D_M_-;_-* &quot;-&quot;??\ _D_M_-;_-@_-"/>
    <numFmt numFmtId="185" formatCode="#,##0.00\ [$zł-415];[Red]\-#,##0.00\ [$zł-415]"/>
    <numFmt numFmtId="186" formatCode="d\ mmmm\ yyyy"/>
    <numFmt numFmtId="187" formatCode="#,##0\ [$zł-415];[Red]\-#,##0\ [$zł-415]"/>
    <numFmt numFmtId="188" formatCode="[&gt;0]#,##0.00&quot; zł &quot;;[&lt;0]\-#,##0.00&quot; zł &quot;;&quot; -&quot;#&quot; zł &quot;"/>
    <numFmt numFmtId="189" formatCode="[&gt;0]#,##0.000&quot; zł &quot;;[&lt;0]\-#,##0.000&quot; zł &quot;;&quot; -&quot;#&quot; zł &quot;"/>
    <numFmt numFmtId="190" formatCode="#,##0.00\ _z_ł"/>
    <numFmt numFmtId="191" formatCode="#,##0.00000"/>
    <numFmt numFmtId="192" formatCode="[&gt;0]#,##0&quot; zł &quot;;[&lt;0]\-#,##0&quot; zł &quot;;&quot; -&quot;#&quot; zł &quot;"/>
    <numFmt numFmtId="193" formatCode="[&gt;0]#,##0.00&quot; zł &quot;;[&lt;0]\-#,##0.00&quot; zł &quot;;&quot; -&quot;#.00&quot; zł &quot;"/>
    <numFmt numFmtId="194" formatCode="[&gt;0]#,##0.0000&quot; zł &quot;;[&lt;0]\-#,##0.0000&quot; zł &quot;;&quot; -&quot;#.0000&quot; zł &quot;"/>
    <numFmt numFmtId="195" formatCode="[&gt;0]#,##0.00000&quot; zł &quot;;[&lt;0]\-#,##0.00000&quot; zł &quot;;&quot; -&quot;#.00000&quot; zł &quot;"/>
    <numFmt numFmtId="196" formatCode="_-* #,##0\ _D_M_-;\-* #,##0\ _D_M_-;_-* &quot;-&quot;??\ _D_M_-;_-@_-"/>
    <numFmt numFmtId="197" formatCode="#,##0.000000"/>
    <numFmt numFmtId="198" formatCode="_-* #,##0\ &quot;DM&quot;_-;\-* #,##0\ &quot;DM&quot;_-;_-* &quot;-&quot;??\ &quot;DM&quot;_-;_-@_-"/>
    <numFmt numFmtId="199" formatCode="_-* #,##0.0\ _D_M_-;\-* #,##0.0\ _D_M_-;_-* &quot;-&quot;??\ _D_M_-;_-@_-"/>
    <numFmt numFmtId="200" formatCode="_-* #,##0.0\ &quot;DM&quot;_-;\-* #,##0.0\ &quot;DM&quot;_-;_-* &quot;-&quot;??\ &quot;DM&quot;_-;_-@_-"/>
    <numFmt numFmtId="201" formatCode="#,##0.0000"/>
    <numFmt numFmtId="202" formatCode="[&gt;0]#,##0.0&quot; zł &quot;;[&lt;0]\-#,##0.0&quot; zł &quot;;&quot; -&quot;#.0&quot; zł &quot;"/>
    <numFmt numFmtId="203" formatCode="0.0000%"/>
    <numFmt numFmtId="204" formatCode="#,##0.0000000"/>
  </numFmts>
  <fonts count="37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3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0.5"/>
      <color indexed="8"/>
      <name val="Arial"/>
      <family val="2"/>
    </font>
    <font>
      <sz val="10.5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i/>
      <sz val="6"/>
      <color indexed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7" fillId="3" borderId="1" xfId="68" applyFont="1" applyFill="1" applyBorder="1" applyAlignment="1">
      <alignment horizontal="center" vertical="center" wrapText="1"/>
      <protection/>
    </xf>
    <xf numFmtId="0" fontId="6" fillId="0" borderId="0" xfId="68" applyFont="1">
      <alignment/>
      <protection/>
    </xf>
    <xf numFmtId="0" fontId="6" fillId="0" borderId="1" xfId="68" applyFont="1" applyBorder="1" applyAlignment="1">
      <alignment horizontal="center" vertical="center" wrapText="1"/>
      <protection/>
    </xf>
    <xf numFmtId="0" fontId="8" fillId="0" borderId="1" xfId="68" applyFont="1" applyBorder="1" applyAlignment="1">
      <alignment horizontal="center" vertical="center"/>
      <protection/>
    </xf>
    <xf numFmtId="0" fontId="8" fillId="0" borderId="0" xfId="68" applyFont="1" applyAlignment="1">
      <alignment horizontal="center" vertical="center"/>
      <protection/>
    </xf>
    <xf numFmtId="1" fontId="6" fillId="3" borderId="1" xfId="68" applyNumberFormat="1" applyFont="1" applyFill="1" applyBorder="1" applyAlignment="1">
      <alignment horizontal="center" vertical="center" wrapText="1"/>
      <protection/>
    </xf>
    <xf numFmtId="3" fontId="6" fillId="3" borderId="1" xfId="68" applyNumberFormat="1" applyFont="1" applyFill="1" applyBorder="1" applyAlignment="1">
      <alignment horizontal="center" vertical="center" wrapText="1"/>
      <protection/>
    </xf>
    <xf numFmtId="3" fontId="6" fillId="3" borderId="1" xfId="68" applyNumberFormat="1" applyFont="1" applyFill="1" applyBorder="1" applyAlignment="1">
      <alignment horizontal="center" vertical="center" wrapText="1"/>
      <protection/>
    </xf>
    <xf numFmtId="3" fontId="6" fillId="3" borderId="1" xfId="68" applyNumberFormat="1" applyFont="1" applyFill="1" applyBorder="1" applyAlignment="1">
      <alignment horizontal="left" vertical="center" wrapText="1"/>
      <protection/>
    </xf>
    <xf numFmtId="1" fontId="0" fillId="3" borderId="1" xfId="68" applyNumberFormat="1" applyFont="1" applyFill="1" applyBorder="1" applyAlignment="1">
      <alignment horizontal="center" vertical="center" wrapText="1"/>
      <protection/>
    </xf>
    <xf numFmtId="3" fontId="0" fillId="3" borderId="1" xfId="68" applyNumberFormat="1" applyFont="1" applyFill="1" applyBorder="1" applyAlignment="1">
      <alignment horizontal="center" vertical="center" wrapText="1"/>
      <protection/>
    </xf>
    <xf numFmtId="3" fontId="4" fillId="3" borderId="1" xfId="68" applyNumberFormat="1" applyFont="1" applyFill="1" applyBorder="1" applyAlignment="1">
      <alignment horizontal="center" vertical="center" wrapText="1"/>
      <protection/>
    </xf>
    <xf numFmtId="0" fontId="0" fillId="0" borderId="0" xfId="68" applyFont="1">
      <alignment/>
      <protection/>
    </xf>
    <xf numFmtId="1" fontId="0" fillId="0" borderId="0" xfId="68" applyNumberFormat="1" applyFont="1" applyAlignment="1">
      <alignment horizontal="center" vertical="center" wrapText="1"/>
      <protection/>
    </xf>
    <xf numFmtId="1" fontId="6" fillId="0" borderId="0" xfId="68" applyNumberFormat="1" applyFont="1" applyAlignment="1">
      <alignment horizontal="center" vertical="center" wrapText="1"/>
      <protection/>
    </xf>
    <xf numFmtId="3" fontId="0" fillId="0" borderId="0" xfId="68" applyNumberFormat="1" applyFont="1" applyAlignment="1">
      <alignment horizontal="center" vertical="center" wrapText="1"/>
      <protection/>
    </xf>
    <xf numFmtId="1" fontId="0" fillId="0" borderId="0" xfId="68" applyNumberFormat="1" applyFont="1">
      <alignment/>
      <protection/>
    </xf>
    <xf numFmtId="3" fontId="0" fillId="0" borderId="0" xfId="68" applyNumberFormat="1" applyFont="1">
      <alignment/>
      <protection/>
    </xf>
    <xf numFmtId="1" fontId="6" fillId="2" borderId="1" xfId="68" applyNumberFormat="1" applyFont="1" applyFill="1" applyBorder="1" applyAlignment="1">
      <alignment horizontal="center" vertical="center" wrapText="1"/>
      <protection/>
    </xf>
    <xf numFmtId="3" fontId="6" fillId="2" borderId="1" xfId="68" applyNumberFormat="1" applyFont="1" applyFill="1" applyBorder="1" applyAlignment="1">
      <alignment horizontal="center" vertical="center" wrapText="1"/>
      <protection/>
    </xf>
    <xf numFmtId="3" fontId="6" fillId="2" borderId="1" xfId="68" applyNumberFormat="1" applyFont="1" applyFill="1" applyBorder="1" applyAlignment="1">
      <alignment horizontal="center" vertical="center" wrapText="1"/>
      <protection/>
    </xf>
    <xf numFmtId="0" fontId="0" fillId="0" borderId="0" xfId="70" applyFont="1">
      <alignment/>
      <protection/>
    </xf>
    <xf numFmtId="1" fontId="6" fillId="3" borderId="1" xfId="68" applyNumberFormat="1" applyFont="1" applyFill="1" applyBorder="1" applyAlignment="1">
      <alignment horizontal="center" vertical="center" wrapText="1"/>
      <protection/>
    </xf>
    <xf numFmtId="3" fontId="6" fillId="0" borderId="0" xfId="68" applyNumberFormat="1" applyFont="1">
      <alignment/>
      <protection/>
    </xf>
    <xf numFmtId="3" fontId="0" fillId="3" borderId="2" xfId="68" applyNumberFormat="1" applyFont="1" applyFill="1" applyBorder="1" applyAlignment="1">
      <alignment horizontal="center" vertical="center" wrapText="1"/>
      <protection/>
    </xf>
    <xf numFmtId="3" fontId="6" fillId="2" borderId="3" xfId="68" applyNumberFormat="1" applyFont="1" applyFill="1" applyBorder="1" applyAlignment="1">
      <alignment horizontal="center" vertical="center" wrapText="1"/>
      <protection/>
    </xf>
    <xf numFmtId="3" fontId="6" fillId="3" borderId="3" xfId="68" applyNumberFormat="1" applyFont="1" applyFill="1" applyBorder="1" applyAlignment="1">
      <alignment horizontal="left" vertical="center" wrapText="1"/>
      <protection/>
    </xf>
    <xf numFmtId="3" fontId="10" fillId="3" borderId="3" xfId="68" applyNumberFormat="1" applyFont="1" applyFill="1" applyBorder="1" applyAlignment="1">
      <alignment horizontal="right" vertical="center" wrapText="1"/>
      <protection/>
    </xf>
    <xf numFmtId="49" fontId="10" fillId="3" borderId="3" xfId="68" applyNumberFormat="1" applyFont="1" applyFill="1" applyBorder="1" applyAlignment="1">
      <alignment horizontal="right" vertical="center" wrapText="1"/>
      <protection/>
    </xf>
    <xf numFmtId="3" fontId="6" fillId="3" borderId="3" xfId="68" applyNumberFormat="1" applyFont="1" applyFill="1" applyBorder="1" applyAlignment="1">
      <alignment horizontal="left" vertical="center" wrapText="1"/>
      <protection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3" xfId="68" applyNumberFormat="1" applyFont="1" applyFill="1" applyBorder="1" applyAlignment="1">
      <alignment horizontal="center" vertical="center" wrapText="1"/>
      <protection/>
    </xf>
    <xf numFmtId="3" fontId="6" fillId="2" borderId="2" xfId="68" applyNumberFormat="1" applyFont="1" applyFill="1" applyBorder="1" applyAlignment="1">
      <alignment horizontal="center" vertical="center" wrapText="1"/>
      <protection/>
    </xf>
    <xf numFmtId="3" fontId="6" fillId="3" borderId="2" xfId="68" applyNumberFormat="1" applyFont="1" applyFill="1" applyBorder="1" applyAlignment="1">
      <alignment horizontal="center" vertical="center" wrapText="1"/>
      <protection/>
    </xf>
    <xf numFmtId="3" fontId="6" fillId="3" borderId="2" xfId="68" applyNumberFormat="1" applyFont="1" applyFill="1" applyBorder="1" applyAlignment="1">
      <alignment horizontal="center" vertical="center" wrapText="1"/>
      <protection/>
    </xf>
    <xf numFmtId="3" fontId="4" fillId="3" borderId="2" xfId="68" applyNumberFormat="1" applyFont="1" applyFill="1" applyBorder="1" applyAlignment="1">
      <alignment horizontal="center" vertical="center" wrapText="1"/>
      <protection/>
    </xf>
    <xf numFmtId="3" fontId="6" fillId="2" borderId="2" xfId="68" applyNumberFormat="1" applyFont="1" applyFill="1" applyBorder="1" applyAlignment="1">
      <alignment horizontal="center" vertical="center" wrapText="1"/>
      <protection/>
    </xf>
    <xf numFmtId="3" fontId="0" fillId="0" borderId="1" xfId="68" applyNumberFormat="1" applyFont="1" applyFill="1" applyBorder="1" applyAlignment="1">
      <alignment horizontal="center" vertical="center" wrapText="1"/>
      <protection/>
    </xf>
    <xf numFmtId="3" fontId="15" fillId="2" borderId="3" xfId="68" applyNumberFormat="1" applyFont="1" applyFill="1" applyBorder="1" applyAlignment="1">
      <alignment horizontal="center" vertical="center" wrapText="1"/>
      <protection/>
    </xf>
    <xf numFmtId="3" fontId="0" fillId="0" borderId="1" xfId="68" applyNumberFormat="1" applyFont="1" applyFill="1" applyBorder="1" applyAlignment="1">
      <alignment horizontal="center" vertical="center" wrapText="1"/>
      <protection/>
    </xf>
    <xf numFmtId="3" fontId="6" fillId="0" borderId="1" xfId="68" applyNumberFormat="1" applyFont="1" applyFill="1" applyBorder="1" applyAlignment="1">
      <alignment horizontal="center" vertical="center" wrapText="1"/>
      <protection/>
    </xf>
    <xf numFmtId="49" fontId="10" fillId="0" borderId="1" xfId="0" applyNumberFormat="1" applyFont="1" applyFill="1" applyBorder="1" applyAlignment="1">
      <alignment horizontal="right" vertical="center" wrapText="1"/>
    </xf>
    <xf numFmtId="0" fontId="10" fillId="0" borderId="1" xfId="66" applyFont="1" applyFill="1" applyBorder="1" applyAlignment="1">
      <alignment horizontal="right" vertical="center" wrapText="1"/>
      <protection/>
    </xf>
    <xf numFmtId="0" fontId="10" fillId="0" borderId="1" xfId="66" applyFont="1" applyFill="1" applyBorder="1" applyAlignment="1">
      <alignment horizontal="right" vertical="center" wrapText="1"/>
      <protection/>
    </xf>
    <xf numFmtId="0" fontId="16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4" fillId="3" borderId="1" xfId="68" applyNumberFormat="1" applyFont="1" applyFill="1" applyBorder="1" applyAlignment="1">
      <alignment horizontal="center" vertical="center" wrapText="1"/>
      <protection/>
    </xf>
    <xf numFmtId="3" fontId="14" fillId="3" borderId="1" xfId="68" applyNumberFormat="1" applyFont="1" applyFill="1" applyBorder="1" applyAlignment="1">
      <alignment horizontal="center" vertical="center" wrapText="1"/>
      <protection/>
    </xf>
    <xf numFmtId="3" fontId="14" fillId="0" borderId="1" xfId="68" applyNumberFormat="1" applyFont="1" applyFill="1" applyBorder="1" applyAlignment="1">
      <alignment horizontal="center" vertical="center" wrapText="1"/>
      <protection/>
    </xf>
    <xf numFmtId="3" fontId="10" fillId="3" borderId="1" xfId="68" applyNumberFormat="1" applyFont="1" applyFill="1" applyBorder="1" applyAlignment="1">
      <alignment horizontal="right" vertical="center" wrapText="1"/>
      <protection/>
    </xf>
    <xf numFmtId="4" fontId="0" fillId="0" borderId="0" xfId="68" applyNumberFormat="1" applyFont="1" applyAlignment="1">
      <alignment horizontal="center" vertical="center" wrapText="1"/>
      <protection/>
    </xf>
    <xf numFmtId="4" fontId="6" fillId="0" borderId="0" xfId="68" applyNumberFormat="1" applyFont="1" applyAlignment="1">
      <alignment horizontal="center" vertical="center" wrapText="1"/>
      <protection/>
    </xf>
    <xf numFmtId="4" fontId="14" fillId="0" borderId="0" xfId="68" applyNumberFormat="1" applyFont="1" applyAlignment="1">
      <alignment horizontal="center" vertical="center" wrapText="1"/>
      <protection/>
    </xf>
    <xf numFmtId="4" fontId="0" fillId="0" borderId="0" xfId="68" applyNumberFormat="1" applyFont="1">
      <alignment/>
      <protection/>
    </xf>
    <xf numFmtId="0" fontId="6" fillId="0" borderId="0" xfId="68" applyFont="1" applyFill="1">
      <alignment/>
      <protection/>
    </xf>
    <xf numFmtId="4" fontId="0" fillId="0" borderId="0" xfId="68" applyNumberFormat="1" applyFont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6" fillId="3" borderId="1" xfId="69" applyFont="1" applyFill="1" applyBorder="1" applyAlignment="1">
      <alignment horizontal="center" vertical="center" wrapText="1"/>
      <protection/>
    </xf>
    <xf numFmtId="3" fontId="6" fillId="0" borderId="1" xfId="69" applyNumberFormat="1" applyFont="1" applyBorder="1" applyAlignment="1">
      <alignment horizontal="center" vertical="center" wrapText="1"/>
      <protection/>
    </xf>
    <xf numFmtId="0" fontId="0" fillId="0" borderId="0" xfId="69" applyFont="1" applyAlignment="1">
      <alignment/>
      <protection/>
    </xf>
    <xf numFmtId="0" fontId="8" fillId="0" borderId="1" xfId="69" applyFont="1" applyBorder="1" applyAlignment="1">
      <alignment horizontal="center" vertical="center"/>
      <protection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69" applyFont="1" applyAlignment="1">
      <alignment horizontal="center" vertical="center"/>
      <protection/>
    </xf>
    <xf numFmtId="1" fontId="6" fillId="2" borderId="1" xfId="69" applyNumberFormat="1" applyFont="1" applyFill="1" applyBorder="1" applyAlignment="1">
      <alignment horizontal="center" vertical="center" wrapText="1"/>
      <protection/>
    </xf>
    <xf numFmtId="3" fontId="6" fillId="2" borderId="1" xfId="69" applyNumberFormat="1" applyFont="1" applyFill="1" applyBorder="1" applyAlignment="1">
      <alignment horizontal="center" vertical="center" wrapText="1"/>
      <protection/>
    </xf>
    <xf numFmtId="0" fontId="6" fillId="0" borderId="0" xfId="69" applyFont="1" applyFill="1">
      <alignment/>
      <protection/>
    </xf>
    <xf numFmtId="1" fontId="6" fillId="0" borderId="1" xfId="69" applyNumberFormat="1" applyFont="1" applyFill="1" applyBorder="1" applyAlignment="1">
      <alignment horizontal="center" vertical="center" wrapText="1"/>
      <protection/>
    </xf>
    <xf numFmtId="3" fontId="6" fillId="0" borderId="1" xfId="69" applyNumberFormat="1" applyFont="1" applyFill="1" applyBorder="1" applyAlignment="1">
      <alignment horizontal="center" vertical="center" wrapText="1"/>
      <protection/>
    </xf>
    <xf numFmtId="1" fontId="0" fillId="0" borderId="1" xfId="69" applyNumberFormat="1" applyFont="1" applyFill="1" applyBorder="1" applyAlignment="1">
      <alignment horizontal="center" vertical="center" wrapText="1"/>
      <protection/>
    </xf>
    <xf numFmtId="3" fontId="10" fillId="0" borderId="1" xfId="69" applyNumberFormat="1" applyFont="1" applyFill="1" applyBorder="1" applyAlignment="1">
      <alignment horizontal="right" vertical="center" wrapText="1"/>
      <protection/>
    </xf>
    <xf numFmtId="3" fontId="0" fillId="0" borderId="1" xfId="69" applyNumberFormat="1" applyFont="1" applyFill="1" applyBorder="1" applyAlignment="1">
      <alignment horizontal="center" vertical="center" wrapText="1"/>
      <protection/>
    </xf>
    <xf numFmtId="0" fontId="0" fillId="0" borderId="0" xfId="69" applyFont="1" applyFill="1">
      <alignment/>
      <protection/>
    </xf>
    <xf numFmtId="3" fontId="6" fillId="0" borderId="1" xfId="69" applyNumberFormat="1" applyFont="1" applyFill="1" applyBorder="1" applyAlignment="1">
      <alignment horizontal="left" vertical="center" wrapText="1"/>
      <protection/>
    </xf>
    <xf numFmtId="49" fontId="6" fillId="0" borderId="1" xfId="69" applyNumberFormat="1" applyFont="1" applyFill="1" applyBorder="1" applyAlignment="1">
      <alignment horizontal="left" vertical="center" wrapText="1"/>
      <protection/>
    </xf>
    <xf numFmtId="3" fontId="10" fillId="0" borderId="1" xfId="69" applyNumberFormat="1" applyFont="1" applyBorder="1" applyAlignment="1">
      <alignment horizontal="right" vertical="center" wrapText="1"/>
      <protection/>
    </xf>
    <xf numFmtId="3" fontId="15" fillId="0" borderId="1" xfId="69" applyNumberFormat="1" applyFont="1" applyBorder="1" applyAlignment="1">
      <alignment horizontal="right" vertical="center" wrapText="1"/>
      <protection/>
    </xf>
    <xf numFmtId="3" fontId="15" fillId="0" borderId="1" xfId="69" applyNumberFormat="1" applyFont="1" applyFill="1" applyBorder="1" applyAlignment="1">
      <alignment horizontal="right" vertical="center" wrapText="1"/>
      <protection/>
    </xf>
    <xf numFmtId="3" fontId="10" fillId="0" borderId="1" xfId="69" applyNumberFormat="1" applyFont="1" applyFill="1" applyBorder="1" applyAlignment="1">
      <alignment horizontal="right" vertical="center" wrapText="1"/>
      <protection/>
    </xf>
    <xf numFmtId="3" fontId="6" fillId="0" borderId="1" xfId="69" applyNumberFormat="1" applyFont="1" applyFill="1" applyBorder="1" applyAlignment="1">
      <alignment vertical="center" wrapText="1"/>
      <protection/>
    </xf>
    <xf numFmtId="3" fontId="10" fillId="0" borderId="1" xfId="0" applyNumberFormat="1" applyFont="1" applyFill="1" applyBorder="1" applyAlignment="1">
      <alignment horizontal="left" vertical="center" wrapText="1"/>
    </xf>
    <xf numFmtId="1" fontId="0" fillId="2" borderId="1" xfId="69" applyNumberFormat="1" applyFont="1" applyFill="1" applyBorder="1" applyAlignment="1">
      <alignment horizontal="center" vertical="center" wrapText="1"/>
      <protection/>
    </xf>
    <xf numFmtId="49" fontId="10" fillId="0" borderId="1" xfId="69" applyNumberFormat="1" applyFont="1" applyBorder="1" applyAlignment="1">
      <alignment horizontal="right" vertical="center" wrapText="1"/>
      <protection/>
    </xf>
    <xf numFmtId="0" fontId="6" fillId="0" borderId="0" xfId="69" applyFont="1" applyFill="1" applyAlignment="1">
      <alignment horizontal="center" vertical="center" wrapText="1"/>
      <protection/>
    </xf>
    <xf numFmtId="0" fontId="9" fillId="2" borderId="1" xfId="67" applyFont="1" applyFill="1" applyBorder="1" applyAlignment="1">
      <alignment horizontal="center" vertical="center"/>
      <protection/>
    </xf>
    <xf numFmtId="3" fontId="9" fillId="2" borderId="1" xfId="69" applyNumberFormat="1" applyFont="1" applyFill="1" applyBorder="1" applyAlignment="1">
      <alignment horizontal="center" vertical="center" wrapText="1"/>
      <protection/>
    </xf>
    <xf numFmtId="0" fontId="0" fillId="0" borderId="0" xfId="69" applyFont="1">
      <alignment/>
      <protection/>
    </xf>
    <xf numFmtId="0" fontId="0" fillId="0" borderId="0" xfId="69" applyFont="1" applyAlignment="1">
      <alignment wrapText="1"/>
      <protection/>
    </xf>
    <xf numFmtId="3" fontId="10" fillId="0" borderId="0" xfId="69" applyNumberFormat="1" applyFont="1">
      <alignment/>
      <protection/>
    </xf>
    <xf numFmtId="3" fontId="0" fillId="0" borderId="0" xfId="68" applyNumberFormat="1" applyFont="1" applyFill="1" applyBorder="1" applyAlignment="1">
      <alignment horizontal="center" vertical="center" wrapText="1"/>
      <protection/>
    </xf>
    <xf numFmtId="4" fontId="10" fillId="0" borderId="0" xfId="68" applyNumberFormat="1" applyFont="1" applyAlignment="1">
      <alignment horizontal="center" vertical="center" wrapText="1"/>
      <protection/>
    </xf>
    <xf numFmtId="3" fontId="6" fillId="0" borderId="0" xfId="68" applyNumberFormat="1" applyFont="1">
      <alignment/>
      <protection/>
    </xf>
    <xf numFmtId="0" fontId="6" fillId="0" borderId="0" xfId="68" applyFont="1">
      <alignment/>
      <protection/>
    </xf>
    <xf numFmtId="0" fontId="6" fillId="0" borderId="0" xfId="68" applyFont="1" applyFill="1">
      <alignment/>
      <protection/>
    </xf>
    <xf numFmtId="3" fontId="10" fillId="0" borderId="3" xfId="68" applyNumberFormat="1" applyFont="1" applyFill="1" applyBorder="1" applyAlignment="1">
      <alignment horizontal="right" vertical="center" wrapText="1"/>
      <protection/>
    </xf>
    <xf numFmtId="3" fontId="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9" fontId="18" fillId="0" borderId="4" xfId="72" applyFont="1" applyBorder="1" applyAlignment="1">
      <alignment horizontal="right" vertical="center" wrapText="1"/>
    </xf>
    <xf numFmtId="164" fontId="23" fillId="0" borderId="0" xfId="72" applyNumberFormat="1" applyFont="1" applyFill="1" applyBorder="1" applyAlignment="1">
      <alignment horizontal="right" vertical="center" wrapText="1"/>
    </xf>
    <xf numFmtId="9" fontId="23" fillId="0" borderId="0" xfId="72" applyFont="1" applyFill="1" applyBorder="1" applyAlignment="1">
      <alignment horizontal="right" vertical="center" wrapText="1"/>
    </xf>
    <xf numFmtId="10" fontId="34" fillId="0" borderId="4" xfId="72" applyNumberFormat="1" applyFont="1" applyBorder="1" applyAlignment="1">
      <alignment vertical="center"/>
    </xf>
    <xf numFmtId="10" fontId="35" fillId="4" borderId="4" xfId="72" applyNumberFormat="1" applyFont="1" applyFill="1" applyBorder="1" applyAlignment="1">
      <alignment vertical="center"/>
    </xf>
    <xf numFmtId="10" fontId="34" fillId="0" borderId="4" xfId="72" applyNumberFormat="1" applyFont="1" applyBorder="1" applyAlignment="1">
      <alignment vertical="center"/>
    </xf>
    <xf numFmtId="10" fontId="35" fillId="0" borderId="4" xfId="72" applyNumberFormat="1" applyFont="1" applyFill="1" applyBorder="1" applyAlignment="1">
      <alignment vertical="center"/>
    </xf>
    <xf numFmtId="3" fontId="35" fillId="0" borderId="4" xfId="72" applyNumberFormat="1" applyFont="1" applyFill="1" applyBorder="1" applyAlignment="1">
      <alignment vertical="center"/>
    </xf>
    <xf numFmtId="3" fontId="35" fillId="0" borderId="5" xfId="72" applyNumberFormat="1" applyFont="1" applyFill="1" applyBorder="1" applyAlignment="1">
      <alignment vertical="center"/>
    </xf>
    <xf numFmtId="3" fontId="35" fillId="0" borderId="6" xfId="72" applyNumberFormat="1" applyFont="1" applyBorder="1" applyAlignment="1">
      <alignment vertical="center"/>
    </xf>
    <xf numFmtId="10" fontId="4" fillId="0" borderId="0" xfId="72" applyNumberFormat="1" applyAlignment="1">
      <alignment vertical="center"/>
    </xf>
    <xf numFmtId="3" fontId="10" fillId="0" borderId="1" xfId="0" applyNumberFormat="1" applyFont="1" applyBorder="1" applyAlignment="1">
      <alignment horizontal="right" vertical="center" wrapText="1"/>
    </xf>
    <xf numFmtId="3" fontId="0" fillId="0" borderId="2" xfId="68" applyNumberFormat="1" applyFont="1" applyFill="1" applyBorder="1" applyAlignment="1">
      <alignment horizontal="center" vertical="center" wrapText="1"/>
      <protection/>
    </xf>
    <xf numFmtId="10" fontId="23" fillId="0" borderId="0" xfId="72" applyNumberFormat="1" applyFont="1" applyFill="1" applyBorder="1" applyAlignment="1">
      <alignment horizontal="right" vertical="center" wrapText="1"/>
    </xf>
    <xf numFmtId="10" fontId="35" fillId="0" borderId="5" xfId="72" applyNumberFormat="1" applyFont="1" applyFill="1" applyBorder="1" applyAlignment="1">
      <alignment vertical="center"/>
    </xf>
    <xf numFmtId="3" fontId="35" fillId="0" borderId="0" xfId="72" applyNumberFormat="1" applyFont="1" applyBorder="1" applyAlignment="1">
      <alignment vertical="center"/>
    </xf>
    <xf numFmtId="0" fontId="31" fillId="0" borderId="7" xfId="65" applyFont="1" applyBorder="1" applyAlignment="1">
      <alignment vertical="center"/>
      <protection/>
    </xf>
    <xf numFmtId="0" fontId="4" fillId="0" borderId="0" xfId="65" applyAlignment="1">
      <alignment vertical="center"/>
      <protection/>
    </xf>
    <xf numFmtId="0" fontId="18" fillId="0" borderId="8" xfId="65" applyFont="1" applyBorder="1" applyAlignment="1">
      <alignment horizontal="center" vertical="center"/>
      <protection/>
    </xf>
    <xf numFmtId="0" fontId="19" fillId="0" borderId="8" xfId="65" applyFont="1" applyBorder="1" applyAlignment="1">
      <alignment horizontal="center" vertical="center" wrapText="1"/>
      <protection/>
    </xf>
    <xf numFmtId="0" fontId="20" fillId="0" borderId="9" xfId="65" applyFont="1" applyBorder="1" applyAlignment="1">
      <alignment horizontal="center" vertical="center"/>
      <protection/>
    </xf>
    <xf numFmtId="0" fontId="21" fillId="5" borderId="8" xfId="65" applyFont="1" applyFill="1" applyBorder="1" applyAlignment="1">
      <alignment vertical="center" wrapText="1"/>
      <protection/>
    </xf>
    <xf numFmtId="0" fontId="21" fillId="5" borderId="8" xfId="65" applyFont="1" applyFill="1" applyBorder="1" applyAlignment="1">
      <alignment horizontal="left" vertical="center" wrapText="1"/>
      <protection/>
    </xf>
    <xf numFmtId="3" fontId="21" fillId="4" borderId="8" xfId="65" applyNumberFormat="1" applyFont="1" applyFill="1" applyBorder="1" applyAlignment="1">
      <alignment horizontal="right" vertical="center" wrapText="1"/>
      <protection/>
    </xf>
    <xf numFmtId="3" fontId="21" fillId="4" borderId="8" xfId="65" applyFont="1" applyFill="1" applyBorder="1" applyAlignment="1">
      <alignment horizontal="right" vertical="center" wrapText="1"/>
      <protection/>
    </xf>
    <xf numFmtId="0" fontId="22" fillId="0" borderId="0" xfId="65" applyFont="1" applyAlignment="1">
      <alignment vertical="center"/>
      <protection/>
    </xf>
    <xf numFmtId="0" fontId="23" fillId="0" borderId="4" xfId="65" applyFont="1" applyFill="1" applyBorder="1" applyAlignment="1">
      <alignment vertical="center" wrapText="1"/>
      <protection/>
    </xf>
    <xf numFmtId="0" fontId="24" fillId="0" borderId="4" xfId="65" applyFont="1" applyBorder="1" applyAlignment="1">
      <alignment horizontal="left" vertical="center" wrapText="1"/>
      <protection/>
    </xf>
    <xf numFmtId="3" fontId="18" fillId="0" borderId="4" xfId="65" applyFont="1" applyBorder="1" applyAlignment="1">
      <alignment horizontal="right" vertical="center" wrapText="1"/>
      <protection/>
    </xf>
    <xf numFmtId="0" fontId="23" fillId="0" borderId="4" xfId="65" applyFont="1" applyFill="1" applyBorder="1" applyAlignment="1">
      <alignment horizontal="right" vertical="center" wrapText="1"/>
      <protection/>
    </xf>
    <xf numFmtId="0" fontId="25" fillId="0" borderId="4" xfId="65" applyFont="1" applyBorder="1" applyAlignment="1">
      <alignment horizontal="left" vertical="center" wrapText="1"/>
      <protection/>
    </xf>
    <xf numFmtId="3" fontId="19" fillId="0" borderId="4" xfId="65" applyNumberFormat="1" applyFont="1" applyFill="1" applyBorder="1" applyAlignment="1">
      <alignment horizontal="right" vertical="center" wrapText="1"/>
      <protection/>
    </xf>
    <xf numFmtId="0" fontId="18" fillId="0" borderId="10" xfId="65" applyFont="1" applyBorder="1" applyAlignment="1">
      <alignment horizontal="center" vertical="center"/>
      <protection/>
    </xf>
    <xf numFmtId="0" fontId="19" fillId="0" borderId="11" xfId="65" applyFont="1" applyBorder="1" applyAlignment="1">
      <alignment horizontal="center" vertical="center" wrapText="1"/>
      <protection/>
    </xf>
    <xf numFmtId="3" fontId="19" fillId="0" borderId="4" xfId="65" applyFont="1" applyFill="1" applyBorder="1" applyAlignment="1">
      <alignment horizontal="right" vertical="center" wrapText="1"/>
      <protection/>
    </xf>
    <xf numFmtId="0" fontId="23" fillId="0" borderId="9" xfId="65" applyFont="1" applyFill="1" applyBorder="1" applyAlignment="1">
      <alignment horizontal="right" vertical="center" wrapText="1"/>
      <protection/>
    </xf>
    <xf numFmtId="0" fontId="25" fillId="0" borderId="9" xfId="65" applyFont="1" applyBorder="1" applyAlignment="1">
      <alignment horizontal="left" vertical="center" wrapText="1"/>
      <protection/>
    </xf>
    <xf numFmtId="3" fontId="19" fillId="0" borderId="9" xfId="65" applyNumberFormat="1" applyFont="1" applyFill="1" applyBorder="1" applyAlignment="1">
      <alignment horizontal="right" vertical="center" wrapText="1"/>
      <protection/>
    </xf>
    <xf numFmtId="3" fontId="19" fillId="0" borderId="9" xfId="65" applyFont="1" applyFill="1" applyBorder="1" applyAlignment="1">
      <alignment horizontal="right" vertical="center" wrapText="1"/>
      <protection/>
    </xf>
    <xf numFmtId="0" fontId="23" fillId="0" borderId="0" xfId="65" applyFont="1" applyFill="1" applyBorder="1" applyAlignment="1">
      <alignment horizontal="center" vertical="center" wrapText="1"/>
      <protection/>
    </xf>
    <xf numFmtId="0" fontId="26" fillId="0" borderId="0" xfId="65" applyFont="1" applyBorder="1" applyAlignment="1">
      <alignment horizontal="left" vertical="center" wrapText="1"/>
      <protection/>
    </xf>
    <xf numFmtId="0" fontId="27" fillId="0" borderId="4" xfId="65" applyFont="1" applyFill="1" applyBorder="1" applyAlignment="1">
      <alignment horizontal="center" vertical="center" wrapText="1"/>
      <protection/>
    </xf>
    <xf numFmtId="0" fontId="27" fillId="0" borderId="4" xfId="65" applyFont="1" applyBorder="1" applyAlignment="1">
      <alignment horizontal="left" vertical="center" wrapText="1"/>
      <protection/>
    </xf>
    <xf numFmtId="3" fontId="18" fillId="0" borderId="4" xfId="65" applyNumberFormat="1" applyFont="1" applyFill="1" applyBorder="1" applyAlignment="1">
      <alignment horizontal="right" vertical="center" wrapText="1"/>
      <protection/>
    </xf>
    <xf numFmtId="3" fontId="18" fillId="0" borderId="4" xfId="65" applyFont="1" applyFill="1" applyBorder="1" applyAlignment="1">
      <alignment horizontal="right" vertical="center" wrapText="1"/>
      <protection/>
    </xf>
    <xf numFmtId="0" fontId="24" fillId="0" borderId="4" xfId="65" applyFont="1" applyBorder="1" applyAlignment="1" quotePrefix="1">
      <alignment horizontal="right" vertical="center" wrapText="1"/>
      <protection/>
    </xf>
    <xf numFmtId="3" fontId="28" fillId="0" borderId="4" xfId="65" applyNumberFormat="1" applyFont="1" applyFill="1" applyBorder="1" applyAlignment="1">
      <alignment horizontal="right" vertical="center" wrapText="1"/>
      <protection/>
    </xf>
    <xf numFmtId="3" fontId="28" fillId="0" borderId="4" xfId="65" applyFont="1" applyFill="1" applyBorder="1" applyAlignment="1">
      <alignment horizontal="right" vertical="center" wrapText="1"/>
      <protection/>
    </xf>
    <xf numFmtId="0" fontId="27" fillId="0" borderId="9" xfId="65" applyFont="1" applyFill="1" applyBorder="1" applyAlignment="1">
      <alignment horizontal="center" vertical="center" wrapText="1"/>
      <protection/>
    </xf>
    <xf numFmtId="0" fontId="24" fillId="0" borderId="9" xfId="65" applyFont="1" applyBorder="1" applyAlignment="1" quotePrefix="1">
      <alignment horizontal="right" vertical="center" wrapText="1"/>
      <protection/>
    </xf>
    <xf numFmtId="0" fontId="21" fillId="4" borderId="12" xfId="65" applyFont="1" applyFill="1" applyBorder="1" applyAlignment="1">
      <alignment horizontal="left" vertical="center" wrapText="1"/>
      <protection/>
    </xf>
    <xf numFmtId="0" fontId="21" fillId="6" borderId="12" xfId="65" applyFont="1" applyFill="1" applyBorder="1" applyAlignment="1">
      <alignment horizontal="left" vertical="center" wrapText="1"/>
      <protection/>
    </xf>
    <xf numFmtId="3" fontId="21" fillId="4" borderId="12" xfId="65" applyFont="1" applyFill="1" applyBorder="1" applyAlignment="1">
      <alignment horizontal="right" vertical="center" wrapText="1"/>
      <protection/>
    </xf>
    <xf numFmtId="177" fontId="26" fillId="0" borderId="0" xfId="65" applyNumberFormat="1" applyFont="1" applyFill="1" applyBorder="1" applyAlignment="1">
      <alignment horizontal="right" vertical="center" wrapText="1"/>
      <protection/>
    </xf>
    <xf numFmtId="3" fontId="26" fillId="0" borderId="0" xfId="65" applyFont="1" applyFill="1" applyBorder="1" applyAlignment="1">
      <alignment horizontal="right" vertical="center" wrapText="1"/>
      <protection/>
    </xf>
    <xf numFmtId="0" fontId="21" fillId="6" borderId="8" xfId="65" applyFont="1" applyFill="1" applyBorder="1" applyAlignment="1">
      <alignment horizontal="left" vertical="center" wrapText="1"/>
      <protection/>
    </xf>
    <xf numFmtId="3" fontId="22" fillId="0" borderId="0" xfId="65" applyNumberFormat="1" applyFont="1" applyAlignment="1">
      <alignment vertical="center"/>
      <protection/>
    </xf>
    <xf numFmtId="3" fontId="4" fillId="0" borderId="0" xfId="65" applyNumberFormat="1" applyAlignment="1">
      <alignment vertical="center"/>
      <protection/>
    </xf>
    <xf numFmtId="0" fontId="24" fillId="0" borderId="4" xfId="65" applyFont="1" applyFill="1" applyBorder="1" applyAlignment="1">
      <alignment horizontal="left" vertical="center" wrapText="1"/>
      <protection/>
    </xf>
    <xf numFmtId="3" fontId="29" fillId="0" borderId="4" xfId="65" applyFont="1" applyFill="1" applyBorder="1" applyAlignment="1">
      <alignment horizontal="right" vertical="center" wrapText="1"/>
      <protection/>
    </xf>
    <xf numFmtId="0" fontId="23" fillId="0" borderId="0" xfId="65" applyFont="1" applyBorder="1" applyAlignment="1">
      <alignment horizontal="left" vertical="center" wrapText="1"/>
      <protection/>
    </xf>
    <xf numFmtId="3" fontId="23" fillId="0" borderId="0" xfId="65" applyFont="1" applyFill="1" applyBorder="1" applyAlignment="1">
      <alignment horizontal="right" vertical="center" wrapText="1"/>
      <protection/>
    </xf>
    <xf numFmtId="177" fontId="23" fillId="0" borderId="0" xfId="65" applyNumberFormat="1" applyFont="1" applyFill="1" applyBorder="1" applyAlignment="1">
      <alignment horizontal="right" vertical="center" wrapText="1"/>
      <protection/>
    </xf>
    <xf numFmtId="0" fontId="23" fillId="0" borderId="9" xfId="65" applyFont="1" applyFill="1" applyBorder="1" applyAlignment="1">
      <alignment horizontal="center" vertical="center" wrapText="1"/>
      <protection/>
    </xf>
    <xf numFmtId="0" fontId="30" fillId="0" borderId="9" xfId="65" applyFont="1" applyBorder="1" applyAlignment="1" quotePrefix="1">
      <alignment horizontal="right" vertical="center" wrapText="1"/>
      <protection/>
    </xf>
    <xf numFmtId="3" fontId="28" fillId="0" borderId="9" xfId="65" applyFont="1" applyFill="1" applyBorder="1" applyAlignment="1">
      <alignment horizontal="right" vertical="center" wrapText="1"/>
      <protection/>
    </xf>
    <xf numFmtId="0" fontId="21" fillId="5" borderId="12" xfId="65" applyFont="1" applyFill="1" applyBorder="1" applyAlignment="1">
      <alignment horizontal="left" vertical="center" wrapText="1"/>
      <protection/>
    </xf>
    <xf numFmtId="0" fontId="21" fillId="0" borderId="0" xfId="65" applyFont="1" applyFill="1" applyBorder="1" applyAlignment="1">
      <alignment horizontal="center" vertical="center" wrapText="1"/>
      <protection/>
    </xf>
    <xf numFmtId="0" fontId="21" fillId="0" borderId="0" xfId="65" applyFont="1" applyBorder="1" applyAlignment="1">
      <alignment horizontal="left" vertical="center" wrapText="1"/>
      <protection/>
    </xf>
    <xf numFmtId="3" fontId="21" fillId="0" borderId="0" xfId="65" applyFont="1" applyFill="1" applyBorder="1" applyAlignment="1">
      <alignment horizontal="right" vertical="center" wrapText="1"/>
      <protection/>
    </xf>
    <xf numFmtId="3" fontId="21" fillId="4" borderId="12" xfId="65" applyNumberFormat="1" applyFont="1" applyFill="1" applyBorder="1" applyAlignment="1">
      <alignment horizontal="right" vertical="center" wrapText="1"/>
      <protection/>
    </xf>
    <xf numFmtId="0" fontId="18" fillId="0" borderId="6" xfId="65" applyFont="1" applyFill="1" applyBorder="1" applyAlignment="1">
      <alignment horizontal="left" vertical="center" wrapText="1"/>
      <protection/>
    </xf>
    <xf numFmtId="3" fontId="18" fillId="0" borderId="6" xfId="65" applyNumberFormat="1" applyFont="1" applyFill="1" applyBorder="1" applyAlignment="1">
      <alignment horizontal="right" vertical="center" wrapText="1"/>
      <protection/>
    </xf>
    <xf numFmtId="3" fontId="18" fillId="0" borderId="6" xfId="65" applyFont="1" applyFill="1" applyBorder="1" applyAlignment="1">
      <alignment horizontal="right" vertical="center" wrapText="1"/>
      <protection/>
    </xf>
    <xf numFmtId="0" fontId="18" fillId="0" borderId="0" xfId="65" applyFont="1" applyFill="1" applyBorder="1" applyAlignment="1">
      <alignment vertical="center" wrapText="1"/>
      <protection/>
    </xf>
    <xf numFmtId="0" fontId="18" fillId="0" borderId="7" xfId="65" applyFont="1" applyFill="1" applyBorder="1" applyAlignment="1">
      <alignment vertical="center" wrapText="1"/>
      <protection/>
    </xf>
    <xf numFmtId="0" fontId="18" fillId="0" borderId="13" xfId="65" applyFont="1" applyBorder="1" applyAlignment="1">
      <alignment horizontal="center" vertical="center"/>
      <protection/>
    </xf>
    <xf numFmtId="0" fontId="18" fillId="0" borderId="14" xfId="65" applyFont="1" applyBorder="1" applyAlignment="1">
      <alignment horizontal="center" vertical="center"/>
      <protection/>
    </xf>
    <xf numFmtId="0" fontId="19" fillId="0" borderId="14" xfId="65" applyFont="1" applyBorder="1" applyAlignment="1">
      <alignment horizontal="center" vertical="center" wrapText="1"/>
      <protection/>
    </xf>
    <xf numFmtId="0" fontId="19" fillId="0" borderId="15" xfId="65" applyFont="1" applyBorder="1" applyAlignment="1">
      <alignment horizontal="center" vertical="center" wrapText="1"/>
      <protection/>
    </xf>
    <xf numFmtId="0" fontId="27" fillId="5" borderId="16" xfId="65" applyFont="1" applyFill="1" applyBorder="1" applyAlignment="1">
      <alignment horizontal="left" vertical="center" wrapText="1"/>
      <protection/>
    </xf>
    <xf numFmtId="0" fontId="27" fillId="6" borderId="16" xfId="65" applyFont="1" applyFill="1" applyBorder="1" applyAlignment="1">
      <alignment horizontal="left" vertical="center" wrapText="1"/>
      <protection/>
    </xf>
    <xf numFmtId="3" fontId="27" fillId="4" borderId="16" xfId="65" applyFont="1" applyFill="1" applyBorder="1" applyAlignment="1">
      <alignment horizontal="right" vertical="center" wrapText="1"/>
      <protection/>
    </xf>
    <xf numFmtId="3" fontId="27" fillId="4" borderId="16" xfId="65" applyNumberFormat="1" applyFont="1" applyFill="1" applyBorder="1" applyAlignment="1">
      <alignment horizontal="right" vertical="center" wrapText="1"/>
      <protection/>
    </xf>
    <xf numFmtId="0" fontId="23" fillId="0" borderId="4" xfId="65" applyFont="1" applyFill="1" applyBorder="1" applyAlignment="1">
      <alignment horizontal="center" vertical="center" wrapText="1"/>
      <protection/>
    </xf>
    <xf numFmtId="0" fontId="30" fillId="0" borderId="4" xfId="65" applyFont="1" applyBorder="1" applyAlignment="1">
      <alignment horizontal="left" vertical="center" wrapText="1"/>
      <protection/>
    </xf>
    <xf numFmtId="3" fontId="23" fillId="0" borderId="4" xfId="65" applyFont="1" applyFill="1" applyBorder="1" applyAlignment="1">
      <alignment horizontal="right" vertical="center" wrapText="1"/>
      <protection/>
    </xf>
    <xf numFmtId="3" fontId="23" fillId="0" borderId="4" xfId="65" applyNumberFormat="1" applyFont="1" applyFill="1" applyBorder="1" applyAlignment="1">
      <alignment horizontal="right" vertical="center" wrapText="1"/>
      <protection/>
    </xf>
    <xf numFmtId="0" fontId="24" fillId="0" borderId="4" xfId="65" applyFont="1" applyBorder="1" applyAlignment="1">
      <alignment horizontal="right" vertical="center" wrapText="1"/>
      <protection/>
    </xf>
    <xf numFmtId="3" fontId="27" fillId="0" borderId="4" xfId="65" applyNumberFormat="1" applyFont="1" applyFill="1" applyBorder="1" applyAlignment="1">
      <alignment horizontal="right" vertical="center" wrapText="1"/>
      <protection/>
    </xf>
    <xf numFmtId="3" fontId="27" fillId="0" borderId="4" xfId="65" applyFont="1" applyFill="1" applyBorder="1" applyAlignment="1">
      <alignment horizontal="right" vertical="center" wrapText="1"/>
      <protection/>
    </xf>
    <xf numFmtId="0" fontId="23" fillId="0" borderId="17" xfId="65" applyFont="1" applyFill="1" applyBorder="1" applyAlignment="1">
      <alignment horizontal="center" vertical="center" wrapText="1"/>
      <protection/>
    </xf>
    <xf numFmtId="0" fontId="24" fillId="0" borderId="17" xfId="65" applyFont="1" applyBorder="1" applyAlignment="1">
      <alignment horizontal="right" vertical="center" wrapText="1"/>
      <protection/>
    </xf>
    <xf numFmtId="3" fontId="27" fillId="0" borderId="17" xfId="65" applyFont="1" applyFill="1" applyBorder="1" applyAlignment="1">
      <alignment horizontal="right" vertical="center" wrapText="1"/>
      <protection/>
    </xf>
    <xf numFmtId="3" fontId="27" fillId="0" borderId="17" xfId="65" applyNumberFormat="1" applyFont="1" applyFill="1" applyBorder="1" applyAlignment="1">
      <alignment horizontal="right" vertical="center" wrapText="1"/>
      <protection/>
    </xf>
    <xf numFmtId="0" fontId="23" fillId="0" borderId="0" xfId="65" applyFont="1" applyFill="1" applyBorder="1" applyAlignment="1">
      <alignment horizontal="center" vertical="center" wrapText="1"/>
      <protection/>
    </xf>
    <xf numFmtId="0" fontId="24" fillId="0" borderId="0" xfId="65" applyFont="1" applyBorder="1" applyAlignment="1">
      <alignment horizontal="right" vertical="center" wrapText="1"/>
      <protection/>
    </xf>
    <xf numFmtId="3" fontId="27" fillId="0" borderId="0" xfId="65" applyFont="1" applyFill="1" applyBorder="1" applyAlignment="1">
      <alignment horizontal="right" vertical="center" wrapText="1"/>
      <protection/>
    </xf>
    <xf numFmtId="3" fontId="27" fillId="0" borderId="0" xfId="65" applyNumberFormat="1" applyFont="1" applyFill="1" applyBorder="1" applyAlignment="1">
      <alignment horizontal="right" vertical="center" wrapText="1"/>
      <protection/>
    </xf>
    <xf numFmtId="0" fontId="31" fillId="0" borderId="0" xfId="65" applyFont="1" applyAlignment="1">
      <alignment vertical="center"/>
      <protection/>
    </xf>
    <xf numFmtId="0" fontId="17" fillId="0" borderId="0" xfId="65" applyFont="1" applyAlignment="1">
      <alignment vertical="center"/>
      <protection/>
    </xf>
    <xf numFmtId="0" fontId="35" fillId="0" borderId="0" xfId="65" applyFont="1" applyAlignment="1">
      <alignment vertical="center"/>
      <protection/>
    </xf>
    <xf numFmtId="0" fontId="18" fillId="0" borderId="16" xfId="65" applyFont="1" applyFill="1" applyBorder="1" applyAlignment="1">
      <alignment horizontal="center" vertical="center"/>
      <protection/>
    </xf>
    <xf numFmtId="0" fontId="19" fillId="0" borderId="16" xfId="65" applyFont="1" applyBorder="1" applyAlignment="1">
      <alignment horizontal="center" vertical="center" wrapText="1"/>
      <protection/>
    </xf>
    <xf numFmtId="0" fontId="32" fillId="0" borderId="9" xfId="65" applyFont="1" applyBorder="1" applyAlignment="1">
      <alignment horizontal="center" vertical="center"/>
      <protection/>
    </xf>
    <xf numFmtId="0" fontId="33" fillId="0" borderId="0" xfId="65" applyFont="1" applyAlignment="1">
      <alignment vertical="center"/>
      <protection/>
    </xf>
    <xf numFmtId="0" fontId="34" fillId="0" borderId="4" xfId="65" applyFont="1" applyBorder="1" applyAlignment="1">
      <alignment horizontal="center" vertical="center"/>
      <protection/>
    </xf>
    <xf numFmtId="0" fontId="4" fillId="0" borderId="4" xfId="65" applyFont="1" applyBorder="1" applyAlignment="1">
      <alignment vertical="center" wrapText="1"/>
      <protection/>
    </xf>
    <xf numFmtId="0" fontId="34" fillId="0" borderId="0" xfId="65" applyFont="1" applyAlignment="1">
      <alignment vertical="center"/>
      <protection/>
    </xf>
    <xf numFmtId="0" fontId="35" fillId="4" borderId="4" xfId="65" applyFont="1" applyFill="1" applyBorder="1" applyAlignment="1">
      <alignment horizontal="center" vertical="center"/>
      <protection/>
    </xf>
    <xf numFmtId="0" fontId="35" fillId="4" borderId="4" xfId="65" applyFont="1" applyFill="1" applyBorder="1" applyAlignment="1">
      <alignment vertical="center" wrapText="1"/>
      <protection/>
    </xf>
    <xf numFmtId="0" fontId="4" fillId="0" borderId="0" xfId="65" applyFill="1" applyAlignment="1">
      <alignment vertical="center"/>
      <protection/>
    </xf>
    <xf numFmtId="0" fontId="35" fillId="0" borderId="5" xfId="65" applyFont="1" applyFill="1" applyBorder="1" applyAlignment="1">
      <alignment horizontal="center" vertical="center"/>
      <protection/>
    </xf>
    <xf numFmtId="0" fontId="35" fillId="0" borderId="5" xfId="65" applyFont="1" applyFill="1" applyBorder="1" applyAlignment="1">
      <alignment vertical="center" wrapText="1"/>
      <protection/>
    </xf>
    <xf numFmtId="0" fontId="4" fillId="0" borderId="17" xfId="65" applyFont="1" applyBorder="1" applyAlignment="1">
      <alignment vertical="center"/>
      <protection/>
    </xf>
    <xf numFmtId="0" fontId="16" fillId="0" borderId="17" xfId="65" applyFont="1" applyBorder="1" applyAlignment="1">
      <alignment horizontal="right" vertical="center" wrapText="1"/>
      <protection/>
    </xf>
    <xf numFmtId="3" fontId="29" fillId="0" borderId="17" xfId="65" applyNumberFormat="1" applyFont="1" applyBorder="1" applyAlignment="1">
      <alignment vertical="center"/>
      <protection/>
    </xf>
    <xf numFmtId="0" fontId="4" fillId="0" borderId="0" xfId="65" applyFont="1" applyAlignment="1">
      <alignment vertical="center"/>
      <protection/>
    </xf>
    <xf numFmtId="10" fontId="4" fillId="0" borderId="0" xfId="65" applyNumberFormat="1" applyAlignment="1">
      <alignment vertical="center"/>
      <protection/>
    </xf>
    <xf numFmtId="0" fontId="35" fillId="0" borderId="4" xfId="65" applyFont="1" applyFill="1" applyBorder="1" applyAlignment="1">
      <alignment horizontal="center" vertical="center"/>
      <protection/>
    </xf>
    <xf numFmtId="0" fontId="35" fillId="0" borderId="4" xfId="65" applyFont="1" applyFill="1" applyBorder="1" applyAlignment="1">
      <alignment vertical="center" wrapText="1"/>
      <protection/>
    </xf>
    <xf numFmtId="0" fontId="36" fillId="0" borderId="4" xfId="65" applyFont="1" applyFill="1" applyBorder="1" applyAlignment="1">
      <alignment horizontal="right" vertical="center" wrapText="1"/>
      <protection/>
    </xf>
    <xf numFmtId="0" fontId="36" fillId="0" borderId="5" xfId="65" applyFont="1" applyFill="1" applyBorder="1" applyAlignment="1">
      <alignment horizontal="right" vertical="center" wrapText="1"/>
      <protection/>
    </xf>
    <xf numFmtId="0" fontId="35" fillId="0" borderId="6" xfId="65" applyFont="1" applyBorder="1" applyAlignment="1">
      <alignment vertical="center"/>
      <protection/>
    </xf>
    <xf numFmtId="0" fontId="35" fillId="0" borderId="6" xfId="65" applyFont="1" applyBorder="1" applyAlignment="1">
      <alignment vertical="center" wrapText="1"/>
      <protection/>
    </xf>
    <xf numFmtId="0" fontId="4" fillId="0" borderId="0" xfId="65" applyBorder="1" applyAlignment="1">
      <alignment vertical="center"/>
      <protection/>
    </xf>
    <xf numFmtId="0" fontId="35" fillId="0" borderId="0" xfId="65" applyFont="1" applyBorder="1" applyAlignment="1">
      <alignment vertical="center"/>
      <protection/>
    </xf>
    <xf numFmtId="0" fontId="35" fillId="0" borderId="0" xfId="65" applyFont="1" applyBorder="1" applyAlignment="1">
      <alignment vertical="center" wrapText="1"/>
      <protection/>
    </xf>
    <xf numFmtId="0" fontId="4" fillId="0" borderId="0" xfId="65" applyAlignment="1">
      <alignment vertical="center" wrapText="1"/>
      <protection/>
    </xf>
    <xf numFmtId="3" fontId="28" fillId="0" borderId="9" xfId="65" applyNumberFormat="1" applyFont="1" applyFill="1" applyBorder="1" applyAlignment="1">
      <alignment horizontal="right" vertical="center" wrapText="1"/>
      <protection/>
    </xf>
    <xf numFmtId="0" fontId="16" fillId="0" borderId="0" xfId="65" applyFont="1" applyAlignment="1">
      <alignment horizontal="right" vertical="center"/>
      <protection/>
    </xf>
    <xf numFmtId="0" fontId="18" fillId="0" borderId="8" xfId="65" applyFont="1" applyBorder="1" applyAlignment="1">
      <alignment horizontal="center" vertical="center" wrapText="1"/>
      <protection/>
    </xf>
    <xf numFmtId="0" fontId="24" fillId="0" borderId="4" xfId="65" applyFont="1" applyBorder="1" applyAlignment="1" quotePrefix="1">
      <alignment horizontal="left" vertical="center" wrapText="1"/>
      <protection/>
    </xf>
    <xf numFmtId="3" fontId="29" fillId="0" borderId="4" xfId="65" applyNumberFormat="1" applyFont="1" applyFill="1" applyBorder="1" applyAlignment="1">
      <alignment horizontal="right" vertical="center" wrapText="1"/>
      <protection/>
    </xf>
    <xf numFmtId="0" fontId="19" fillId="0" borderId="6" xfId="65" applyFont="1" applyFill="1" applyBorder="1" applyAlignment="1">
      <alignment horizontal="left" vertical="center"/>
      <protection/>
    </xf>
    <xf numFmtId="0" fontId="16" fillId="0" borderId="0" xfId="65" applyFont="1" applyFill="1" applyAlignment="1">
      <alignment vertical="center"/>
      <protection/>
    </xf>
    <xf numFmtId="0" fontId="18" fillId="0" borderId="16" xfId="65" applyFont="1" applyBorder="1" applyAlignment="1">
      <alignment horizontal="center" vertical="center" wrapText="1"/>
      <protection/>
    </xf>
    <xf numFmtId="0" fontId="4" fillId="0" borderId="18" xfId="65" applyBorder="1" applyAlignment="1">
      <alignment vertical="center"/>
      <protection/>
    </xf>
    <xf numFmtId="0" fontId="20" fillId="0" borderId="19" xfId="65" applyFont="1" applyBorder="1" applyAlignment="1">
      <alignment horizontal="center" vertical="center"/>
      <protection/>
    </xf>
    <xf numFmtId="0" fontId="20" fillId="0" borderId="20" xfId="65" applyFont="1" applyBorder="1" applyAlignment="1">
      <alignment horizontal="center" vertical="center"/>
      <protection/>
    </xf>
    <xf numFmtId="0" fontId="18" fillId="0" borderId="7" xfId="65" applyFont="1" applyFill="1" applyBorder="1" applyAlignment="1">
      <alignment vertical="center"/>
      <protection/>
    </xf>
    <xf numFmtId="0" fontId="6" fillId="3" borderId="1" xfId="68" applyFont="1" applyFill="1" applyBorder="1" applyAlignment="1">
      <alignment horizontal="center" vertical="center" wrapText="1"/>
      <protection/>
    </xf>
    <xf numFmtId="0" fontId="6" fillId="3" borderId="1" xfId="68" applyFont="1" applyFill="1" applyBorder="1" applyAlignment="1">
      <alignment horizontal="center" vertical="center"/>
      <protection/>
    </xf>
    <xf numFmtId="1" fontId="10" fillId="0" borderId="21" xfId="70" applyNumberFormat="1" applyFont="1" applyBorder="1" applyAlignment="1">
      <alignment horizontal="left" vertical="center" wrapText="1"/>
      <protection/>
    </xf>
    <xf numFmtId="1" fontId="10" fillId="0" borderId="0" xfId="70" applyNumberFormat="1" applyFont="1" applyFill="1" applyBorder="1" applyAlignment="1">
      <alignment horizontal="left" vertical="center" wrapText="1"/>
      <protection/>
    </xf>
    <xf numFmtId="0" fontId="7" fillId="3" borderId="1" xfId="68" applyFont="1" applyFill="1" applyBorder="1" applyAlignment="1">
      <alignment horizontal="center" vertical="center" wrapText="1"/>
      <protection/>
    </xf>
    <xf numFmtId="0" fontId="13" fillId="0" borderId="1" xfId="68" applyFont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13" fillId="2" borderId="1" xfId="69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Prognoza długu A2" xfId="65"/>
    <cellStyle name="Normalny_ZAŁ NR 1" xfId="66"/>
    <cellStyle name="Normalny_zał. 11-17, 19-2006-IV" xfId="67"/>
    <cellStyle name="Normalny_zał. 7,8,9,10-2007-I" xfId="68"/>
    <cellStyle name="Normalny_Załącznik do uchwały" xfId="69"/>
    <cellStyle name="Normalny_Załączniki do uchwały" xfId="70"/>
    <cellStyle name="Followed Hyperlink" xfId="71"/>
    <cellStyle name="Percent" xfId="72"/>
    <cellStyle name="Currency" xfId="73"/>
    <cellStyle name="Currency [0]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0%20ROK\Korekty%202000\SPR\STAROCIE\INFOR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1999%20ROK\Sprawozdania%201999\SPR\STAROCIE\SPRAW97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0"/>
  <dimension ref="A1:N65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.25390625" style="50" customWidth="1"/>
    <col min="2" max="2" width="8.875" style="50" bestFit="1" customWidth="1"/>
    <col min="3" max="3" width="39.875" style="50" customWidth="1"/>
    <col min="4" max="4" width="19.25390625" style="50" customWidth="1"/>
    <col min="5" max="9" width="13.375" style="50" customWidth="1"/>
    <col min="10" max="10" width="15.75390625" style="50" customWidth="1"/>
    <col min="11" max="11" width="12.375" style="50" bestFit="1" customWidth="1"/>
    <col min="12" max="12" width="12.00390625" style="50" customWidth="1"/>
    <col min="13" max="13" width="12.25390625" style="50" customWidth="1"/>
    <col min="14" max="14" width="11.00390625" style="50" bestFit="1" customWidth="1"/>
    <col min="15" max="16384" width="9.125" style="50" customWidth="1"/>
  </cols>
  <sheetData>
    <row r="1" spans="1:13" s="39" customFormat="1" ht="27" customHeight="1">
      <c r="A1" s="281" t="s">
        <v>0</v>
      </c>
      <c r="B1" s="281" t="s">
        <v>1</v>
      </c>
      <c r="C1" s="281" t="s">
        <v>2</v>
      </c>
      <c r="D1" s="281" t="s">
        <v>59</v>
      </c>
      <c r="E1" s="281" t="s">
        <v>3</v>
      </c>
      <c r="F1" s="281" t="s">
        <v>70</v>
      </c>
      <c r="G1" s="281" t="s">
        <v>71</v>
      </c>
      <c r="H1" s="285" t="s">
        <v>72</v>
      </c>
      <c r="I1" s="282" t="s">
        <v>4</v>
      </c>
      <c r="J1" s="282"/>
      <c r="K1" s="281" t="s">
        <v>29</v>
      </c>
      <c r="L1" s="281"/>
      <c r="M1" s="286" t="s">
        <v>145</v>
      </c>
    </row>
    <row r="2" spans="1:13" s="39" customFormat="1" ht="51.75" customHeight="1">
      <c r="A2" s="281"/>
      <c r="B2" s="281"/>
      <c r="C2" s="281"/>
      <c r="D2" s="281"/>
      <c r="E2" s="281"/>
      <c r="F2" s="281"/>
      <c r="G2" s="281"/>
      <c r="H2" s="285"/>
      <c r="I2" s="40" t="s">
        <v>5</v>
      </c>
      <c r="J2" s="40" t="s">
        <v>6</v>
      </c>
      <c r="K2" s="38">
        <v>2009</v>
      </c>
      <c r="L2" s="38">
        <v>2010</v>
      </c>
      <c r="M2" s="286"/>
    </row>
    <row r="3" spans="1:13" s="42" customFormat="1" ht="11.25">
      <c r="A3" s="41">
        <v>1</v>
      </c>
      <c r="B3" s="41">
        <v>2</v>
      </c>
      <c r="C3" s="41">
        <v>3</v>
      </c>
      <c r="D3" s="41">
        <v>4</v>
      </c>
      <c r="E3" s="41">
        <v>5</v>
      </c>
      <c r="F3" s="41">
        <v>6</v>
      </c>
      <c r="G3" s="41">
        <v>7</v>
      </c>
      <c r="H3" s="41">
        <v>8</v>
      </c>
      <c r="I3" s="41">
        <v>9</v>
      </c>
      <c r="J3" s="41">
        <v>10</v>
      </c>
      <c r="K3" s="41">
        <v>11</v>
      </c>
      <c r="L3" s="41">
        <v>12</v>
      </c>
      <c r="M3" s="41">
        <v>13</v>
      </c>
    </row>
    <row r="4" spans="1:13" s="39" customFormat="1" ht="19.5" customHeight="1">
      <c r="A4" s="56">
        <v>600</v>
      </c>
      <c r="B4" s="56"/>
      <c r="C4" s="63" t="s">
        <v>7</v>
      </c>
      <c r="D4" s="58"/>
      <c r="E4" s="70">
        <f>E5</f>
        <v>183978290</v>
      </c>
      <c r="F4" s="70">
        <f>F5</f>
        <v>6089254</v>
      </c>
      <c r="G4" s="58">
        <f>E4-F4</f>
        <v>177889036</v>
      </c>
      <c r="H4" s="58">
        <f aca="true" t="shared" si="0" ref="H4:H65">I4+J4</f>
        <v>10723036</v>
      </c>
      <c r="I4" s="70">
        <f>I5</f>
        <v>2423036</v>
      </c>
      <c r="J4" s="57">
        <f>J5</f>
        <v>8300000</v>
      </c>
      <c r="K4" s="57">
        <f>K5</f>
        <v>58750000</v>
      </c>
      <c r="L4" s="57">
        <f>L5</f>
        <v>34260000</v>
      </c>
      <c r="M4" s="58">
        <f aca="true" t="shared" si="1" ref="M4:M65">H4+K4+L4</f>
        <v>103733036</v>
      </c>
    </row>
    <row r="5" spans="1:14" s="39" customFormat="1" ht="25.5">
      <c r="A5" s="43"/>
      <c r="B5" s="43">
        <v>60015</v>
      </c>
      <c r="C5" s="64" t="s">
        <v>8</v>
      </c>
      <c r="D5" s="75"/>
      <c r="E5" s="71">
        <f>SUM(E6:E12)</f>
        <v>183978290</v>
      </c>
      <c r="F5" s="71">
        <f>SUM(F6:F12)</f>
        <v>6089254</v>
      </c>
      <c r="G5" s="78">
        <f aca="true" t="shared" si="2" ref="G5:G65">E5-F5</f>
        <v>177889036</v>
      </c>
      <c r="H5" s="78">
        <f t="shared" si="0"/>
        <v>10723036</v>
      </c>
      <c r="I5" s="71">
        <f>SUM(I6:I12)</f>
        <v>2423036</v>
      </c>
      <c r="J5" s="45">
        <f>SUM(J6:J12)</f>
        <v>8300000</v>
      </c>
      <c r="K5" s="45">
        <f>SUM(K6:K12)</f>
        <v>58750000</v>
      </c>
      <c r="L5" s="45">
        <f>SUM(L6:L12)</f>
        <v>34260000</v>
      </c>
      <c r="M5" s="78">
        <f t="shared" si="1"/>
        <v>103733036</v>
      </c>
      <c r="N5" s="61"/>
    </row>
    <row r="6" spans="1:14" ht="38.25">
      <c r="A6" s="47"/>
      <c r="B6" s="43"/>
      <c r="C6" s="65" t="s">
        <v>26</v>
      </c>
      <c r="D6" s="85" t="s">
        <v>99</v>
      </c>
      <c r="E6" s="62">
        <v>39835000</v>
      </c>
      <c r="F6" s="62">
        <v>985000</v>
      </c>
      <c r="G6" s="77">
        <f t="shared" si="2"/>
        <v>38850000</v>
      </c>
      <c r="H6" s="77">
        <f t="shared" si="0"/>
        <v>3000000</v>
      </c>
      <c r="I6" s="62">
        <v>600000</v>
      </c>
      <c r="J6" s="48">
        <v>2400000</v>
      </c>
      <c r="K6" s="48">
        <v>35850000</v>
      </c>
      <c r="L6" s="48"/>
      <c r="M6" s="77">
        <f t="shared" si="1"/>
        <v>38850000</v>
      </c>
      <c r="N6" s="61"/>
    </row>
    <row r="7" spans="1:14" ht="12.75">
      <c r="A7" s="47"/>
      <c r="B7" s="43"/>
      <c r="C7" s="65" t="s">
        <v>106</v>
      </c>
      <c r="D7" s="85" t="s">
        <v>99</v>
      </c>
      <c r="E7" s="62">
        <v>94916000</v>
      </c>
      <c r="F7" s="62"/>
      <c r="G7" s="77">
        <f>E7-F7</f>
        <v>94916000</v>
      </c>
      <c r="H7" s="77">
        <f>I7+J7</f>
        <v>0</v>
      </c>
      <c r="I7" s="62"/>
      <c r="J7" s="48"/>
      <c r="K7" s="48"/>
      <c r="L7" s="48">
        <v>21960000</v>
      </c>
      <c r="M7" s="77">
        <f>H7+K7+L7</f>
        <v>21960000</v>
      </c>
      <c r="N7" s="61"/>
    </row>
    <row r="8" spans="1:14" ht="38.25">
      <c r="A8" s="47"/>
      <c r="B8" s="43"/>
      <c r="C8" s="65" t="s">
        <v>42</v>
      </c>
      <c r="D8" s="85" t="s">
        <v>99</v>
      </c>
      <c r="E8" s="62">
        <v>11560000</v>
      </c>
      <c r="F8" s="62">
        <v>4791964</v>
      </c>
      <c r="G8" s="77">
        <f t="shared" si="2"/>
        <v>6768036</v>
      </c>
      <c r="H8" s="77">
        <f t="shared" si="0"/>
        <v>6768036</v>
      </c>
      <c r="I8" s="62">
        <v>1368036</v>
      </c>
      <c r="J8" s="48">
        <v>5400000</v>
      </c>
      <c r="K8" s="48"/>
      <c r="L8" s="48"/>
      <c r="M8" s="77">
        <f t="shared" si="1"/>
        <v>6768036</v>
      </c>
      <c r="N8" s="61"/>
    </row>
    <row r="9" spans="1:14" ht="51">
      <c r="A9" s="47"/>
      <c r="B9" s="43"/>
      <c r="C9" s="65" t="s">
        <v>54</v>
      </c>
      <c r="D9" s="85" t="s">
        <v>99</v>
      </c>
      <c r="E9" s="62">
        <v>29431600</v>
      </c>
      <c r="F9" s="62">
        <v>226600</v>
      </c>
      <c r="G9" s="77">
        <f>E9-F9</f>
        <v>29205000</v>
      </c>
      <c r="H9" s="77">
        <f>I9+J9</f>
        <v>955000</v>
      </c>
      <c r="I9" s="62">
        <v>455000</v>
      </c>
      <c r="J9" s="48">
        <v>500000</v>
      </c>
      <c r="K9" s="48">
        <v>16250000</v>
      </c>
      <c r="L9" s="48">
        <v>12000000</v>
      </c>
      <c r="M9" s="77">
        <f>H9+K9+L9</f>
        <v>29205000</v>
      </c>
      <c r="N9" s="61"/>
    </row>
    <row r="10" spans="1:14" ht="25.5">
      <c r="A10" s="47"/>
      <c r="B10" s="43"/>
      <c r="C10" s="65" t="s">
        <v>107</v>
      </c>
      <c r="D10" s="85" t="s">
        <v>99</v>
      </c>
      <c r="E10" s="62">
        <v>4585690</v>
      </c>
      <c r="F10" s="62">
        <v>85690</v>
      </c>
      <c r="G10" s="77">
        <f>E10-F10</f>
        <v>4500000</v>
      </c>
      <c r="H10" s="77">
        <f>I10+J10</f>
        <v>0</v>
      </c>
      <c r="I10" s="62"/>
      <c r="J10" s="48"/>
      <c r="K10" s="48">
        <v>4500000</v>
      </c>
      <c r="L10" s="48"/>
      <c r="M10" s="77">
        <f>H10+K10+L10</f>
        <v>4500000</v>
      </c>
      <c r="N10" s="61"/>
    </row>
    <row r="11" spans="1:14" ht="60">
      <c r="A11" s="47"/>
      <c r="B11" s="43"/>
      <c r="C11" s="65" t="s">
        <v>108</v>
      </c>
      <c r="D11" s="85" t="s">
        <v>117</v>
      </c>
      <c r="E11" s="62">
        <v>1650000</v>
      </c>
      <c r="F11" s="62"/>
      <c r="G11" s="77">
        <f>E11-F11</f>
        <v>1650000</v>
      </c>
      <c r="H11" s="77">
        <f>I11+J11</f>
        <v>0</v>
      </c>
      <c r="I11" s="62"/>
      <c r="J11" s="48"/>
      <c r="K11" s="48">
        <v>150000</v>
      </c>
      <c r="L11" s="48">
        <v>300000</v>
      </c>
      <c r="M11" s="77">
        <f>H11+K11+L11</f>
        <v>450000</v>
      </c>
      <c r="N11" s="61"/>
    </row>
    <row r="12" spans="1:14" ht="25.5">
      <c r="A12" s="47"/>
      <c r="B12" s="43"/>
      <c r="C12" s="65" t="s">
        <v>109</v>
      </c>
      <c r="D12" s="85" t="s">
        <v>99</v>
      </c>
      <c r="E12" s="62">
        <v>2000000</v>
      </c>
      <c r="F12" s="62"/>
      <c r="G12" s="77">
        <f t="shared" si="2"/>
        <v>2000000</v>
      </c>
      <c r="H12" s="77">
        <f t="shared" si="0"/>
        <v>0</v>
      </c>
      <c r="I12" s="62"/>
      <c r="J12" s="48"/>
      <c r="K12" s="48">
        <v>2000000</v>
      </c>
      <c r="L12" s="48"/>
      <c r="M12" s="77">
        <f t="shared" si="1"/>
        <v>2000000</v>
      </c>
      <c r="N12" s="61"/>
    </row>
    <row r="13" spans="1:14" ht="19.5" customHeight="1">
      <c r="A13" s="56">
        <v>700</v>
      </c>
      <c r="B13" s="56"/>
      <c r="C13" s="63" t="s">
        <v>33</v>
      </c>
      <c r="D13" s="58"/>
      <c r="E13" s="70">
        <f>E14+E17</f>
        <v>13333300</v>
      </c>
      <c r="F13" s="70">
        <f>F14+F17</f>
        <v>2500300</v>
      </c>
      <c r="G13" s="58">
        <f t="shared" si="2"/>
        <v>10833000</v>
      </c>
      <c r="H13" s="58">
        <f t="shared" si="0"/>
        <v>8598000</v>
      </c>
      <c r="I13" s="70">
        <f>I14+I17</f>
        <v>4932246</v>
      </c>
      <c r="J13" s="57">
        <f>J14+J17</f>
        <v>3665754</v>
      </c>
      <c r="K13" s="57">
        <f>K14+K17</f>
        <v>2235000</v>
      </c>
      <c r="L13" s="57">
        <f>L14+L17</f>
        <v>0</v>
      </c>
      <c r="M13" s="58">
        <f t="shared" si="1"/>
        <v>10833000</v>
      </c>
      <c r="N13" s="61"/>
    </row>
    <row r="14" spans="1:14" s="131" customFormat="1" ht="12.75">
      <c r="A14" s="60"/>
      <c r="B14" s="60">
        <v>70001</v>
      </c>
      <c r="C14" s="67" t="s">
        <v>31</v>
      </c>
      <c r="D14" s="78"/>
      <c r="E14" s="71">
        <f>SUM(E15:E16)</f>
        <v>8333300</v>
      </c>
      <c r="F14" s="71">
        <f>SUM(F15:F16)</f>
        <v>300</v>
      </c>
      <c r="G14" s="78">
        <f t="shared" si="2"/>
        <v>8333000</v>
      </c>
      <c r="H14" s="78">
        <f t="shared" si="0"/>
        <v>6098000</v>
      </c>
      <c r="I14" s="71">
        <f>SUM(I15:I16)</f>
        <v>2432246</v>
      </c>
      <c r="J14" s="45">
        <f>SUM(J15:J16)</f>
        <v>3665754</v>
      </c>
      <c r="K14" s="45">
        <f>SUM(K15:K16)</f>
        <v>2235000</v>
      </c>
      <c r="L14" s="45">
        <f>SUM(L15:L16)</f>
        <v>0</v>
      </c>
      <c r="M14" s="78">
        <f t="shared" si="1"/>
        <v>8333000</v>
      </c>
      <c r="N14" s="130"/>
    </row>
    <row r="15" spans="1:14" ht="38.25">
      <c r="A15" s="47" t="s">
        <v>307</v>
      </c>
      <c r="B15" s="47"/>
      <c r="C15" s="66" t="s">
        <v>55</v>
      </c>
      <c r="D15" s="85" t="s">
        <v>100</v>
      </c>
      <c r="E15" s="62">
        <v>6970300</v>
      </c>
      <c r="F15" s="62">
        <v>300</v>
      </c>
      <c r="G15" s="77">
        <f t="shared" si="2"/>
        <v>6970000</v>
      </c>
      <c r="H15" s="77">
        <f t="shared" si="0"/>
        <v>4735000</v>
      </c>
      <c r="I15" s="62">
        <v>1341163</v>
      </c>
      <c r="J15" s="48">
        <v>3393837</v>
      </c>
      <c r="K15" s="48">
        <v>2235000</v>
      </c>
      <c r="L15" s="48"/>
      <c r="M15" s="77">
        <f t="shared" si="1"/>
        <v>6970000</v>
      </c>
      <c r="N15" s="61"/>
    </row>
    <row r="16" spans="1:14" ht="25.5">
      <c r="A16" s="47"/>
      <c r="B16" s="47"/>
      <c r="C16" s="66" t="s">
        <v>66</v>
      </c>
      <c r="D16" s="85" t="s">
        <v>100</v>
      </c>
      <c r="E16" s="62">
        <v>1363000</v>
      </c>
      <c r="F16" s="62"/>
      <c r="G16" s="77">
        <f t="shared" si="2"/>
        <v>1363000</v>
      </c>
      <c r="H16" s="77">
        <f t="shared" si="0"/>
        <v>1363000</v>
      </c>
      <c r="I16" s="62">
        <v>1091083</v>
      </c>
      <c r="J16" s="48">
        <v>271917</v>
      </c>
      <c r="K16" s="48"/>
      <c r="L16" s="48"/>
      <c r="M16" s="77">
        <f t="shared" si="1"/>
        <v>1363000</v>
      </c>
      <c r="N16" s="61"/>
    </row>
    <row r="17" spans="1:14" s="131" customFormat="1" ht="12.75">
      <c r="A17" s="60"/>
      <c r="B17" s="60">
        <v>70021</v>
      </c>
      <c r="C17" s="67" t="s">
        <v>63</v>
      </c>
      <c r="D17" s="78"/>
      <c r="E17" s="71">
        <f>E18</f>
        <v>5000000</v>
      </c>
      <c r="F17" s="71">
        <f>F18</f>
        <v>2500000</v>
      </c>
      <c r="G17" s="78">
        <f t="shared" si="2"/>
        <v>2500000</v>
      </c>
      <c r="H17" s="78">
        <f t="shared" si="0"/>
        <v>2500000</v>
      </c>
      <c r="I17" s="71">
        <f>I18</f>
        <v>2500000</v>
      </c>
      <c r="J17" s="45">
        <f>J18</f>
        <v>0</v>
      </c>
      <c r="K17" s="45">
        <f>K18</f>
        <v>0</v>
      </c>
      <c r="L17" s="45">
        <f>L18</f>
        <v>0</v>
      </c>
      <c r="M17" s="78">
        <f t="shared" si="1"/>
        <v>2500000</v>
      </c>
      <c r="N17" s="130"/>
    </row>
    <row r="18" spans="1:14" ht="38.25">
      <c r="A18" s="43"/>
      <c r="B18" s="43"/>
      <c r="C18" s="65" t="s">
        <v>64</v>
      </c>
      <c r="D18" s="85" t="s">
        <v>101</v>
      </c>
      <c r="E18" s="62">
        <v>5000000</v>
      </c>
      <c r="F18" s="62">
        <v>2500000</v>
      </c>
      <c r="G18" s="77">
        <f t="shared" si="2"/>
        <v>2500000</v>
      </c>
      <c r="H18" s="77">
        <f t="shared" si="0"/>
        <v>2500000</v>
      </c>
      <c r="I18" s="62">
        <v>2500000</v>
      </c>
      <c r="J18" s="48"/>
      <c r="K18" s="48"/>
      <c r="L18" s="48"/>
      <c r="M18" s="77">
        <f t="shared" si="1"/>
        <v>2500000</v>
      </c>
      <c r="N18" s="61"/>
    </row>
    <row r="19" spans="1:14" ht="19.5" customHeight="1">
      <c r="A19" s="56">
        <v>710</v>
      </c>
      <c r="B19" s="56"/>
      <c r="C19" s="63" t="s">
        <v>34</v>
      </c>
      <c r="D19" s="58"/>
      <c r="E19" s="70">
        <f>E20+E23</f>
        <v>32950000</v>
      </c>
      <c r="F19" s="70">
        <f>F20+F23</f>
        <v>500000</v>
      </c>
      <c r="G19" s="58">
        <f t="shared" si="2"/>
        <v>32450000</v>
      </c>
      <c r="H19" s="58">
        <f t="shared" si="0"/>
        <v>2450000</v>
      </c>
      <c r="I19" s="70">
        <f>I20+I23</f>
        <v>1450000</v>
      </c>
      <c r="J19" s="70">
        <f>J20+J23</f>
        <v>1000000</v>
      </c>
      <c r="K19" s="70">
        <f>K20+K23</f>
        <v>3000000</v>
      </c>
      <c r="L19" s="70">
        <f>L20+L23</f>
        <v>12500000</v>
      </c>
      <c r="M19" s="58">
        <f t="shared" si="1"/>
        <v>17950000</v>
      </c>
      <c r="N19" s="61"/>
    </row>
    <row r="20" spans="1:14" s="131" customFormat="1" ht="12.75">
      <c r="A20" s="60"/>
      <c r="B20" s="60">
        <v>71035</v>
      </c>
      <c r="C20" s="67" t="s">
        <v>35</v>
      </c>
      <c r="D20" s="78"/>
      <c r="E20" s="71">
        <f>SUM(E21:E22)</f>
        <v>2950000</v>
      </c>
      <c r="F20" s="71">
        <f>SUM(F21:F22)</f>
        <v>500000</v>
      </c>
      <c r="G20" s="78">
        <f t="shared" si="2"/>
        <v>2450000</v>
      </c>
      <c r="H20" s="78">
        <f t="shared" si="0"/>
        <v>2450000</v>
      </c>
      <c r="I20" s="71">
        <f>SUM(I21:I22)</f>
        <v>1450000</v>
      </c>
      <c r="J20" s="45">
        <f>SUM(J21:J22)</f>
        <v>1000000</v>
      </c>
      <c r="K20" s="45">
        <f>SUM(K21:K22)</f>
        <v>0</v>
      </c>
      <c r="L20" s="45">
        <f>SUM(L21:L22)</f>
        <v>0</v>
      </c>
      <c r="M20" s="78">
        <f t="shared" si="1"/>
        <v>2450000</v>
      </c>
      <c r="N20" s="130"/>
    </row>
    <row r="21" spans="1:14" s="39" customFormat="1" ht="38.25">
      <c r="A21" s="47"/>
      <c r="B21" s="47"/>
      <c r="C21" s="65" t="s">
        <v>43</v>
      </c>
      <c r="D21" s="85" t="s">
        <v>102</v>
      </c>
      <c r="E21" s="62">
        <v>2500000</v>
      </c>
      <c r="F21" s="62">
        <v>450000</v>
      </c>
      <c r="G21" s="77">
        <f t="shared" si="2"/>
        <v>2050000</v>
      </c>
      <c r="H21" s="77">
        <f t="shared" si="0"/>
        <v>2050000</v>
      </c>
      <c r="I21" s="62">
        <v>1050000</v>
      </c>
      <c r="J21" s="48">
        <v>1000000</v>
      </c>
      <c r="K21" s="48"/>
      <c r="L21" s="48"/>
      <c r="M21" s="77">
        <f t="shared" si="1"/>
        <v>2050000</v>
      </c>
      <c r="N21" s="61"/>
    </row>
    <row r="22" spans="1:14" ht="48">
      <c r="A22" s="47"/>
      <c r="B22" s="47"/>
      <c r="C22" s="65" t="s">
        <v>60</v>
      </c>
      <c r="D22" s="85" t="s">
        <v>103</v>
      </c>
      <c r="E22" s="62">
        <v>450000</v>
      </c>
      <c r="F22" s="62">
        <v>50000</v>
      </c>
      <c r="G22" s="77">
        <f t="shared" si="2"/>
        <v>400000</v>
      </c>
      <c r="H22" s="77">
        <f t="shared" si="0"/>
        <v>400000</v>
      </c>
      <c r="I22" s="62">
        <v>400000</v>
      </c>
      <c r="J22" s="48"/>
      <c r="K22" s="48"/>
      <c r="L22" s="48"/>
      <c r="M22" s="77">
        <f t="shared" si="1"/>
        <v>400000</v>
      </c>
      <c r="N22" s="61"/>
    </row>
    <row r="23" spans="1:14" s="131" customFormat="1" ht="12.75">
      <c r="A23" s="60"/>
      <c r="B23" s="60">
        <v>71095</v>
      </c>
      <c r="C23" s="67" t="s">
        <v>13</v>
      </c>
      <c r="D23" s="78"/>
      <c r="E23" s="71">
        <f>SUM(E24:E24)</f>
        <v>30000000</v>
      </c>
      <c r="F23" s="71">
        <f>SUM(F24:F24)</f>
        <v>0</v>
      </c>
      <c r="G23" s="78">
        <f>E23-F23</f>
        <v>30000000</v>
      </c>
      <c r="H23" s="78">
        <f>I23+J23</f>
        <v>0</v>
      </c>
      <c r="I23" s="71">
        <f>SUM(I24:I24)</f>
        <v>0</v>
      </c>
      <c r="J23" s="45">
        <f>SUM(J24:J24)</f>
        <v>0</v>
      </c>
      <c r="K23" s="45">
        <f>SUM(K24:K24)</f>
        <v>3000000</v>
      </c>
      <c r="L23" s="45">
        <f>SUM(L24:L24)</f>
        <v>12500000</v>
      </c>
      <c r="M23" s="78">
        <f>H23+K23+L23</f>
        <v>15500000</v>
      </c>
      <c r="N23" s="130"/>
    </row>
    <row r="24" spans="1:14" s="39" customFormat="1" ht="84">
      <c r="A24" s="43"/>
      <c r="B24" s="43"/>
      <c r="C24" s="66" t="s">
        <v>105</v>
      </c>
      <c r="D24" s="87" t="s">
        <v>104</v>
      </c>
      <c r="E24" s="73">
        <v>30000000</v>
      </c>
      <c r="F24" s="73"/>
      <c r="G24" s="75">
        <f>E24-F24</f>
        <v>30000000</v>
      </c>
      <c r="H24" s="75">
        <f>I24+J24</f>
        <v>0</v>
      </c>
      <c r="I24" s="73"/>
      <c r="J24" s="49"/>
      <c r="K24" s="49">
        <v>3000000</v>
      </c>
      <c r="L24" s="49">
        <v>12500000</v>
      </c>
      <c r="M24" s="75">
        <f>H24+K24+L24</f>
        <v>15500000</v>
      </c>
      <c r="N24" s="61"/>
    </row>
    <row r="25" spans="1:14" s="39" customFormat="1" ht="19.5" customHeight="1">
      <c r="A25" s="56">
        <v>801</v>
      </c>
      <c r="B25" s="56"/>
      <c r="C25" s="63" t="s">
        <v>11</v>
      </c>
      <c r="D25" s="58"/>
      <c r="E25" s="70">
        <f>E26+E28+E30</f>
        <v>8328324</v>
      </c>
      <c r="F25" s="70">
        <f>F26+F28+F30</f>
        <v>903062</v>
      </c>
      <c r="G25" s="58">
        <f t="shared" si="2"/>
        <v>7425262</v>
      </c>
      <c r="H25" s="58">
        <f t="shared" si="0"/>
        <v>3525262</v>
      </c>
      <c r="I25" s="70">
        <f>I26+I28+I30</f>
        <v>481890</v>
      </c>
      <c r="J25" s="70">
        <f>J26+J28+J30</f>
        <v>3043372</v>
      </c>
      <c r="K25" s="70">
        <f>K26+K28+K30</f>
        <v>1900000</v>
      </c>
      <c r="L25" s="70">
        <f>L26+L28+L30</f>
        <v>1100000</v>
      </c>
      <c r="M25" s="58">
        <f t="shared" si="1"/>
        <v>6525262</v>
      </c>
      <c r="N25" s="61"/>
    </row>
    <row r="26" spans="1:14" s="131" customFormat="1" ht="12.75">
      <c r="A26" s="60"/>
      <c r="B26" s="60">
        <v>80110</v>
      </c>
      <c r="C26" s="67" t="s">
        <v>110</v>
      </c>
      <c r="D26" s="78"/>
      <c r="E26" s="71">
        <f>SUM(E27:E27)</f>
        <v>2000000</v>
      </c>
      <c r="F26" s="71">
        <f>SUM(F27:F27)</f>
        <v>0</v>
      </c>
      <c r="G26" s="78">
        <f>E26-F26</f>
        <v>2000000</v>
      </c>
      <c r="H26" s="78">
        <f>I26+J26</f>
        <v>0</v>
      </c>
      <c r="I26" s="71">
        <f>SUM(I27:I27)</f>
        <v>0</v>
      </c>
      <c r="J26" s="45">
        <f>SUM(J27:J27)</f>
        <v>0</v>
      </c>
      <c r="K26" s="45">
        <f>SUM(K27:K27)</f>
        <v>0</v>
      </c>
      <c r="L26" s="45">
        <f>SUM(L27:L27)</f>
        <v>1100000</v>
      </c>
      <c r="M26" s="78">
        <f>H26+K26+L26</f>
        <v>1100000</v>
      </c>
      <c r="N26" s="130"/>
    </row>
    <row r="27" spans="1:14" s="39" customFormat="1" ht="24">
      <c r="A27" s="43"/>
      <c r="B27" s="43"/>
      <c r="C27" s="66" t="s">
        <v>111</v>
      </c>
      <c r="D27" s="86" t="s">
        <v>112</v>
      </c>
      <c r="E27" s="73">
        <v>2000000</v>
      </c>
      <c r="F27" s="73"/>
      <c r="G27" s="75">
        <f>E27-F27</f>
        <v>2000000</v>
      </c>
      <c r="H27" s="75">
        <f>I27+J27</f>
        <v>0</v>
      </c>
      <c r="I27" s="73"/>
      <c r="J27" s="49"/>
      <c r="K27" s="49"/>
      <c r="L27" s="49">
        <v>1100000</v>
      </c>
      <c r="M27" s="75">
        <f>H27+K27+L27</f>
        <v>1100000</v>
      </c>
      <c r="N27" s="61"/>
    </row>
    <row r="28" spans="1:14" s="39" customFormat="1" ht="12.75">
      <c r="A28" s="43"/>
      <c r="B28" s="43">
        <v>80120</v>
      </c>
      <c r="C28" s="64" t="s">
        <v>12</v>
      </c>
      <c r="D28" s="75"/>
      <c r="E28" s="72">
        <f>SUM(E29:E29)</f>
        <v>4428324</v>
      </c>
      <c r="F28" s="72">
        <f>SUM(F29:F29)</f>
        <v>903062</v>
      </c>
      <c r="G28" s="78">
        <f t="shared" si="2"/>
        <v>3525262</v>
      </c>
      <c r="H28" s="78">
        <f t="shared" si="0"/>
        <v>3525262</v>
      </c>
      <c r="I28" s="72">
        <f>SUM(I29:I29)</f>
        <v>481890</v>
      </c>
      <c r="J28" s="44">
        <f>SUM(J29:J29)</f>
        <v>3043372</v>
      </c>
      <c r="K28" s="44">
        <f>SUM(K29:K29)</f>
        <v>0</v>
      </c>
      <c r="L28" s="44">
        <f>SUM(L29:L29)</f>
        <v>0</v>
      </c>
      <c r="M28" s="78">
        <f t="shared" si="1"/>
        <v>3525262</v>
      </c>
      <c r="N28" s="61"/>
    </row>
    <row r="29" spans="1:14" s="39" customFormat="1" ht="24">
      <c r="A29" s="43"/>
      <c r="B29" s="43"/>
      <c r="C29" s="66" t="s">
        <v>52</v>
      </c>
      <c r="D29" s="86" t="s">
        <v>112</v>
      </c>
      <c r="E29" s="73">
        <v>4428324</v>
      </c>
      <c r="F29" s="73">
        <v>903062</v>
      </c>
      <c r="G29" s="75">
        <f t="shared" si="2"/>
        <v>3525262</v>
      </c>
      <c r="H29" s="75">
        <f t="shared" si="0"/>
        <v>3525262</v>
      </c>
      <c r="I29" s="73">
        <v>481890</v>
      </c>
      <c r="J29" s="49">
        <v>3043372</v>
      </c>
      <c r="K29" s="49"/>
      <c r="L29" s="49"/>
      <c r="M29" s="75">
        <f t="shared" si="1"/>
        <v>3525262</v>
      </c>
      <c r="N29" s="61"/>
    </row>
    <row r="30" spans="1:14" s="39" customFormat="1" ht="12.75">
      <c r="A30" s="43"/>
      <c r="B30" s="43">
        <v>80130</v>
      </c>
      <c r="C30" s="64" t="s">
        <v>113</v>
      </c>
      <c r="D30" s="75"/>
      <c r="E30" s="72">
        <f>SUM(E31:E31)</f>
        <v>1900000</v>
      </c>
      <c r="F30" s="72">
        <f>SUM(F31:F31)</f>
        <v>0</v>
      </c>
      <c r="G30" s="78">
        <f>E30-F30</f>
        <v>1900000</v>
      </c>
      <c r="H30" s="78">
        <f>I30+J30</f>
        <v>0</v>
      </c>
      <c r="I30" s="72">
        <f>SUM(I31:I31)</f>
        <v>0</v>
      </c>
      <c r="J30" s="44">
        <f>SUM(J31:J31)</f>
        <v>0</v>
      </c>
      <c r="K30" s="44">
        <f>SUM(K31:K31)</f>
        <v>1900000</v>
      </c>
      <c r="L30" s="44">
        <f>SUM(L31:L31)</f>
        <v>0</v>
      </c>
      <c r="M30" s="78">
        <f>H30+K30+L30</f>
        <v>1900000</v>
      </c>
      <c r="N30" s="61"/>
    </row>
    <row r="31" spans="1:14" s="39" customFormat="1" ht="25.5">
      <c r="A31" s="43"/>
      <c r="B31" s="43"/>
      <c r="C31" s="66" t="s">
        <v>114</v>
      </c>
      <c r="D31" s="86" t="s">
        <v>112</v>
      </c>
      <c r="E31" s="73">
        <v>1900000</v>
      </c>
      <c r="F31" s="73"/>
      <c r="G31" s="75">
        <f>E31-F31</f>
        <v>1900000</v>
      </c>
      <c r="H31" s="75">
        <f>I31+J31</f>
        <v>0</v>
      </c>
      <c r="I31" s="73"/>
      <c r="J31" s="49"/>
      <c r="K31" s="49">
        <v>1900000</v>
      </c>
      <c r="L31" s="49"/>
      <c r="M31" s="75">
        <f>H31+K31+L31</f>
        <v>1900000</v>
      </c>
      <c r="N31" s="61"/>
    </row>
    <row r="32" spans="1:14" s="39" customFormat="1" ht="25.5">
      <c r="A32" s="56">
        <v>853</v>
      </c>
      <c r="B32" s="56"/>
      <c r="C32" s="68" t="s">
        <v>28</v>
      </c>
      <c r="D32" s="58"/>
      <c r="E32" s="70">
        <f>E33</f>
        <v>2429300</v>
      </c>
      <c r="F32" s="70">
        <f>F33</f>
        <v>79450</v>
      </c>
      <c r="G32" s="58">
        <f t="shared" si="2"/>
        <v>2349850</v>
      </c>
      <c r="H32" s="58">
        <f t="shared" si="0"/>
        <v>2349850</v>
      </c>
      <c r="I32" s="70">
        <f>I33</f>
        <v>2071850</v>
      </c>
      <c r="J32" s="57">
        <f>J33</f>
        <v>278000</v>
      </c>
      <c r="K32" s="57">
        <f>K33</f>
        <v>0</v>
      </c>
      <c r="L32" s="57">
        <f>L33</f>
        <v>0</v>
      </c>
      <c r="M32" s="58">
        <f t="shared" si="1"/>
        <v>2349850</v>
      </c>
      <c r="N32" s="61"/>
    </row>
    <row r="33" spans="1:14" s="131" customFormat="1" ht="12.75">
      <c r="A33" s="60"/>
      <c r="B33" s="60">
        <v>85305</v>
      </c>
      <c r="C33" s="67" t="s">
        <v>40</v>
      </c>
      <c r="D33" s="78"/>
      <c r="E33" s="71">
        <f>SUM(E34:E34)</f>
        <v>2429300</v>
      </c>
      <c r="F33" s="71">
        <f>SUM(F34:F34)</f>
        <v>79450</v>
      </c>
      <c r="G33" s="78">
        <f t="shared" si="2"/>
        <v>2349850</v>
      </c>
      <c r="H33" s="78">
        <f t="shared" si="0"/>
        <v>2349850</v>
      </c>
      <c r="I33" s="71">
        <f>SUM(I34:I34)</f>
        <v>2071850</v>
      </c>
      <c r="J33" s="45">
        <f>SUM(J34:J34)</f>
        <v>278000</v>
      </c>
      <c r="K33" s="45">
        <f>SUM(K34:K34)</f>
        <v>0</v>
      </c>
      <c r="L33" s="45">
        <f>SUM(L34:L34)</f>
        <v>0</v>
      </c>
      <c r="M33" s="78">
        <f t="shared" si="1"/>
        <v>2349850</v>
      </c>
      <c r="N33" s="130"/>
    </row>
    <row r="34" spans="1:14" ht="36">
      <c r="A34" s="43"/>
      <c r="B34" s="43"/>
      <c r="C34" s="66" t="s">
        <v>221</v>
      </c>
      <c r="D34" s="86" t="s">
        <v>102</v>
      </c>
      <c r="E34" s="73">
        <v>2429300</v>
      </c>
      <c r="F34" s="73">
        <v>79450</v>
      </c>
      <c r="G34" s="75">
        <f t="shared" si="2"/>
        <v>2349850</v>
      </c>
      <c r="H34" s="75">
        <f t="shared" si="0"/>
        <v>2349850</v>
      </c>
      <c r="I34" s="73">
        <v>2071850</v>
      </c>
      <c r="J34" s="49">
        <v>278000</v>
      </c>
      <c r="K34" s="49"/>
      <c r="L34" s="49"/>
      <c r="M34" s="75">
        <f t="shared" si="1"/>
        <v>2349850</v>
      </c>
      <c r="N34" s="61"/>
    </row>
    <row r="35" spans="1:14" ht="25.5">
      <c r="A35" s="56">
        <v>900</v>
      </c>
      <c r="B35" s="56"/>
      <c r="C35" s="63" t="s">
        <v>14</v>
      </c>
      <c r="D35" s="58"/>
      <c r="E35" s="70">
        <f>E36+E38</f>
        <v>397319071</v>
      </c>
      <c r="F35" s="70">
        <f>F36+F38</f>
        <v>258919727</v>
      </c>
      <c r="G35" s="58">
        <f t="shared" si="2"/>
        <v>138399344</v>
      </c>
      <c r="H35" s="58">
        <f t="shared" si="0"/>
        <v>90231344</v>
      </c>
      <c r="I35" s="70">
        <f>I36+I38</f>
        <v>14298430</v>
      </c>
      <c r="J35" s="57">
        <f>J36+J38</f>
        <v>75932914</v>
      </c>
      <c r="K35" s="57">
        <f>K36+K38</f>
        <v>12321000</v>
      </c>
      <c r="L35" s="57">
        <f>L36+L38</f>
        <v>11288000</v>
      </c>
      <c r="M35" s="58">
        <f t="shared" si="1"/>
        <v>113840344</v>
      </c>
      <c r="N35" s="61"/>
    </row>
    <row r="36" spans="1:14" s="39" customFormat="1" ht="12.75">
      <c r="A36" s="43"/>
      <c r="B36" s="43">
        <v>90001</v>
      </c>
      <c r="C36" s="64" t="s">
        <v>24</v>
      </c>
      <c r="D36" s="75"/>
      <c r="E36" s="72">
        <f>SUM(E37:E37)</f>
        <v>310237807</v>
      </c>
      <c r="F36" s="72">
        <f>SUM(F37:F37)</f>
        <v>245322807</v>
      </c>
      <c r="G36" s="78">
        <f t="shared" si="2"/>
        <v>64915000</v>
      </c>
      <c r="H36" s="78">
        <f t="shared" si="0"/>
        <v>64915000</v>
      </c>
      <c r="I36" s="72">
        <f>SUM(I37:I37)</f>
        <v>8387430</v>
      </c>
      <c r="J36" s="44">
        <f>SUM(J37:J37)</f>
        <v>56527570</v>
      </c>
      <c r="K36" s="44">
        <f>SUM(K37:K37)</f>
        <v>0</v>
      </c>
      <c r="L36" s="44">
        <f>SUM(L37:L37)</f>
        <v>0</v>
      </c>
      <c r="M36" s="78">
        <f t="shared" si="1"/>
        <v>64915000</v>
      </c>
      <c r="N36" s="61"/>
    </row>
    <row r="37" spans="1:14" s="39" customFormat="1" ht="25.5">
      <c r="A37" s="43"/>
      <c r="B37" s="43"/>
      <c r="C37" s="66" t="s">
        <v>65</v>
      </c>
      <c r="D37" s="86" t="s">
        <v>115</v>
      </c>
      <c r="E37" s="62">
        <v>310237807</v>
      </c>
      <c r="F37" s="62">
        <v>245322807</v>
      </c>
      <c r="G37" s="77">
        <f t="shared" si="2"/>
        <v>64915000</v>
      </c>
      <c r="H37" s="77">
        <f t="shared" si="0"/>
        <v>64915000</v>
      </c>
      <c r="I37" s="62">
        <v>8387430</v>
      </c>
      <c r="J37" s="48">
        <v>56527570</v>
      </c>
      <c r="K37" s="48"/>
      <c r="L37" s="48"/>
      <c r="M37" s="77">
        <f t="shared" si="1"/>
        <v>64915000</v>
      </c>
      <c r="N37" s="61"/>
    </row>
    <row r="38" spans="1:14" s="59" customFormat="1" ht="12.75">
      <c r="A38" s="43"/>
      <c r="B38" s="43">
        <v>90095</v>
      </c>
      <c r="C38" s="64" t="s">
        <v>13</v>
      </c>
      <c r="D38" s="75"/>
      <c r="E38" s="72">
        <f>SUM(E39:E47)</f>
        <v>87081264</v>
      </c>
      <c r="F38" s="72">
        <f>SUM(F39:F47)</f>
        <v>13596920</v>
      </c>
      <c r="G38" s="78">
        <f t="shared" si="2"/>
        <v>73484344</v>
      </c>
      <c r="H38" s="78">
        <f t="shared" si="0"/>
        <v>25316344</v>
      </c>
      <c r="I38" s="72">
        <f>SUM(I39:I47)</f>
        <v>5911000</v>
      </c>
      <c r="J38" s="44">
        <f>SUM(J39:J47)</f>
        <v>19405344</v>
      </c>
      <c r="K38" s="44">
        <f>SUM(K39:K47)</f>
        <v>12321000</v>
      </c>
      <c r="L38" s="44">
        <f>SUM(L39:L47)</f>
        <v>11288000</v>
      </c>
      <c r="M38" s="78">
        <f t="shared" si="1"/>
        <v>48925344</v>
      </c>
      <c r="N38" s="61"/>
    </row>
    <row r="39" spans="1:14" ht="72">
      <c r="A39" s="43"/>
      <c r="B39" s="43"/>
      <c r="C39" s="66" t="s">
        <v>27</v>
      </c>
      <c r="D39" s="85" t="s">
        <v>116</v>
      </c>
      <c r="E39" s="62">
        <v>31336022</v>
      </c>
      <c r="F39" s="62">
        <v>336022</v>
      </c>
      <c r="G39" s="77">
        <f t="shared" si="2"/>
        <v>31000000</v>
      </c>
      <c r="H39" s="77">
        <f t="shared" si="0"/>
        <v>9000000</v>
      </c>
      <c r="I39" s="62"/>
      <c r="J39" s="48">
        <v>9000000</v>
      </c>
      <c r="K39" s="48">
        <v>5000000</v>
      </c>
      <c r="L39" s="48">
        <v>5000000</v>
      </c>
      <c r="M39" s="77">
        <f t="shared" si="1"/>
        <v>19000000</v>
      </c>
      <c r="N39" s="61"/>
    </row>
    <row r="40" spans="1:14" s="39" customFormat="1" ht="72">
      <c r="A40" s="43"/>
      <c r="B40" s="43"/>
      <c r="C40" s="66" t="s">
        <v>220</v>
      </c>
      <c r="D40" s="85" t="s">
        <v>116</v>
      </c>
      <c r="E40" s="152">
        <v>19903637</v>
      </c>
      <c r="F40" s="152">
        <v>11698293</v>
      </c>
      <c r="G40" s="77">
        <f t="shared" si="2"/>
        <v>8205344</v>
      </c>
      <c r="H40" s="77">
        <f t="shared" si="0"/>
        <v>5425344</v>
      </c>
      <c r="I40" s="152">
        <v>1620000</v>
      </c>
      <c r="J40" s="77">
        <v>3805344</v>
      </c>
      <c r="K40" s="77">
        <v>1800000</v>
      </c>
      <c r="L40" s="77">
        <v>980000</v>
      </c>
      <c r="M40" s="77">
        <f t="shared" si="1"/>
        <v>8205344</v>
      </c>
      <c r="N40" s="61"/>
    </row>
    <row r="41" spans="1:14" s="39" customFormat="1" ht="72">
      <c r="A41" s="43"/>
      <c r="B41" s="43"/>
      <c r="C41" s="66" t="s">
        <v>67</v>
      </c>
      <c r="D41" s="85" t="s">
        <v>116</v>
      </c>
      <c r="E41" s="62">
        <v>9180000</v>
      </c>
      <c r="F41" s="62"/>
      <c r="G41" s="77">
        <f>E41-F41</f>
        <v>9180000</v>
      </c>
      <c r="H41" s="77">
        <f>I41+J41</f>
        <v>50000</v>
      </c>
      <c r="I41" s="62">
        <v>50000</v>
      </c>
      <c r="J41" s="48"/>
      <c r="K41" s="48">
        <v>630000</v>
      </c>
      <c r="L41" s="48">
        <v>500000</v>
      </c>
      <c r="M41" s="77">
        <f>H41+K41+L41</f>
        <v>1180000</v>
      </c>
      <c r="N41" s="61"/>
    </row>
    <row r="42" spans="1:14" s="39" customFormat="1" ht="72">
      <c r="A42" s="43"/>
      <c r="B42" s="43"/>
      <c r="C42" s="66" t="s">
        <v>47</v>
      </c>
      <c r="D42" s="85" t="s">
        <v>116</v>
      </c>
      <c r="E42" s="62">
        <v>10352000</v>
      </c>
      <c r="F42" s="62"/>
      <c r="G42" s="77">
        <f t="shared" si="2"/>
        <v>10352000</v>
      </c>
      <c r="H42" s="77">
        <f t="shared" si="0"/>
        <v>2044000</v>
      </c>
      <c r="I42" s="62">
        <v>444000</v>
      </c>
      <c r="J42" s="48">
        <v>1600000</v>
      </c>
      <c r="K42" s="48">
        <v>4000000</v>
      </c>
      <c r="L42" s="48">
        <v>4308000</v>
      </c>
      <c r="M42" s="77">
        <f t="shared" si="1"/>
        <v>10352000</v>
      </c>
      <c r="N42" s="61"/>
    </row>
    <row r="43" spans="1:14" s="39" customFormat="1" ht="60">
      <c r="A43" s="43"/>
      <c r="B43" s="43"/>
      <c r="C43" s="65" t="s">
        <v>44</v>
      </c>
      <c r="D43" s="85" t="s">
        <v>117</v>
      </c>
      <c r="E43" s="62">
        <v>4917000</v>
      </c>
      <c r="F43" s="62"/>
      <c r="G43" s="77">
        <f t="shared" si="2"/>
        <v>4917000</v>
      </c>
      <c r="H43" s="77">
        <f t="shared" si="0"/>
        <v>258000</v>
      </c>
      <c r="I43" s="62">
        <v>258000</v>
      </c>
      <c r="J43" s="48"/>
      <c r="K43" s="48"/>
      <c r="L43" s="48">
        <v>500000</v>
      </c>
      <c r="M43" s="77">
        <f t="shared" si="1"/>
        <v>758000</v>
      </c>
      <c r="N43" s="61"/>
    </row>
    <row r="44" spans="1:14" s="39" customFormat="1" ht="72">
      <c r="A44" s="43"/>
      <c r="B44" s="43"/>
      <c r="C44" s="66" t="s">
        <v>45</v>
      </c>
      <c r="D44" s="85" t="s">
        <v>118</v>
      </c>
      <c r="E44" s="62">
        <v>6000000</v>
      </c>
      <c r="F44" s="62">
        <v>500000</v>
      </c>
      <c r="G44" s="77">
        <f t="shared" si="2"/>
        <v>5500000</v>
      </c>
      <c r="H44" s="77">
        <f t="shared" si="0"/>
        <v>5500000</v>
      </c>
      <c r="I44" s="62">
        <v>500000</v>
      </c>
      <c r="J44" s="48">
        <v>5000000</v>
      </c>
      <c r="K44" s="48"/>
      <c r="L44" s="48"/>
      <c r="M44" s="77">
        <f t="shared" si="1"/>
        <v>5500000</v>
      </c>
      <c r="N44" s="61"/>
    </row>
    <row r="45" spans="1:14" s="39" customFormat="1" ht="51">
      <c r="A45" s="43"/>
      <c r="B45" s="43"/>
      <c r="C45" s="65" t="s">
        <v>62</v>
      </c>
      <c r="D45" s="85" t="s">
        <v>102</v>
      </c>
      <c r="E45" s="62">
        <v>900000</v>
      </c>
      <c r="F45" s="62">
        <v>450000</v>
      </c>
      <c r="G45" s="77">
        <f t="shared" si="2"/>
        <v>450000</v>
      </c>
      <c r="H45" s="77">
        <f t="shared" si="0"/>
        <v>450000</v>
      </c>
      <c r="I45" s="62">
        <v>450000</v>
      </c>
      <c r="J45" s="48"/>
      <c r="K45" s="48"/>
      <c r="L45" s="48"/>
      <c r="M45" s="77">
        <f t="shared" si="1"/>
        <v>450000</v>
      </c>
      <c r="N45" s="61"/>
    </row>
    <row r="46" spans="1:14" s="39" customFormat="1" ht="63.75">
      <c r="A46" s="43"/>
      <c r="B46" s="43"/>
      <c r="C46" s="65" t="s">
        <v>119</v>
      </c>
      <c r="D46" s="85" t="s">
        <v>102</v>
      </c>
      <c r="E46" s="62">
        <v>3601605</v>
      </c>
      <c r="F46" s="62">
        <v>612605</v>
      </c>
      <c r="G46" s="77">
        <f>E46-F46</f>
        <v>2989000</v>
      </c>
      <c r="H46" s="77">
        <f>I46+J46</f>
        <v>2589000</v>
      </c>
      <c r="I46" s="62">
        <v>2589000</v>
      </c>
      <c r="J46" s="48"/>
      <c r="K46" s="48"/>
      <c r="L46" s="48"/>
      <c r="M46" s="77">
        <f>H46+K46+L46</f>
        <v>2589000</v>
      </c>
      <c r="N46" s="61"/>
    </row>
    <row r="47" spans="1:14" s="39" customFormat="1" ht="38.25">
      <c r="A47" s="43"/>
      <c r="B47" s="43"/>
      <c r="C47" s="88" t="s">
        <v>121</v>
      </c>
      <c r="D47" s="86" t="s">
        <v>122</v>
      </c>
      <c r="E47" s="62">
        <v>891000</v>
      </c>
      <c r="F47" s="62"/>
      <c r="G47" s="77">
        <f t="shared" si="2"/>
        <v>891000</v>
      </c>
      <c r="H47" s="77">
        <f t="shared" si="0"/>
        <v>0</v>
      </c>
      <c r="I47" s="62"/>
      <c r="J47" s="48"/>
      <c r="K47" s="48">
        <v>891000</v>
      </c>
      <c r="L47" s="48"/>
      <c r="M47" s="77">
        <f t="shared" si="1"/>
        <v>891000</v>
      </c>
      <c r="N47" s="61"/>
    </row>
    <row r="48" spans="1:14" s="39" customFormat="1" ht="25.5">
      <c r="A48" s="56">
        <v>921</v>
      </c>
      <c r="B48" s="56"/>
      <c r="C48" s="63" t="s">
        <v>16</v>
      </c>
      <c r="D48" s="58"/>
      <c r="E48" s="70">
        <f>E49+E52+E54</f>
        <v>61521500</v>
      </c>
      <c r="F48" s="70">
        <f>F49+F52+F54</f>
        <v>7151633</v>
      </c>
      <c r="G48" s="58">
        <f t="shared" si="2"/>
        <v>54369867</v>
      </c>
      <c r="H48" s="58">
        <f t="shared" si="0"/>
        <v>7651267</v>
      </c>
      <c r="I48" s="70">
        <f>I49+I52+I54</f>
        <v>4651267</v>
      </c>
      <c r="J48" s="57">
        <f>J49+J52+J54</f>
        <v>3000000</v>
      </c>
      <c r="K48" s="57">
        <f>K49+K52+K54</f>
        <v>8000000</v>
      </c>
      <c r="L48" s="57">
        <f>L49+L52+L54</f>
        <v>24712600</v>
      </c>
      <c r="M48" s="58">
        <f t="shared" si="1"/>
        <v>40363867</v>
      </c>
      <c r="N48" s="61"/>
    </row>
    <row r="49" spans="1:14" s="132" customFormat="1" ht="12.75">
      <c r="A49" s="60"/>
      <c r="B49" s="60">
        <v>92106</v>
      </c>
      <c r="C49" s="67" t="s">
        <v>41</v>
      </c>
      <c r="D49" s="78"/>
      <c r="E49" s="71">
        <f>SUM(E50:E51)</f>
        <v>10000000</v>
      </c>
      <c r="F49" s="71">
        <f>SUM(F50:F51)</f>
        <v>6792733</v>
      </c>
      <c r="G49" s="78">
        <f t="shared" si="2"/>
        <v>3207267</v>
      </c>
      <c r="H49" s="78">
        <f t="shared" si="0"/>
        <v>3201267</v>
      </c>
      <c r="I49" s="71">
        <f>SUM(I50:I51)</f>
        <v>3201267</v>
      </c>
      <c r="J49" s="45">
        <f>SUM(J50:J51)</f>
        <v>0</v>
      </c>
      <c r="K49" s="45">
        <f>SUM(K50:K51)</f>
        <v>0</v>
      </c>
      <c r="L49" s="45">
        <f>SUM(L50:L51)</f>
        <v>0</v>
      </c>
      <c r="M49" s="78">
        <f t="shared" si="1"/>
        <v>3201267</v>
      </c>
      <c r="N49" s="130"/>
    </row>
    <row r="50" spans="1:14" ht="51">
      <c r="A50" s="43"/>
      <c r="B50" s="43"/>
      <c r="C50" s="65" t="s">
        <v>124</v>
      </c>
      <c r="D50" s="85" t="s">
        <v>102</v>
      </c>
      <c r="E50" s="62">
        <v>6750000</v>
      </c>
      <c r="F50" s="62">
        <v>6742733</v>
      </c>
      <c r="G50" s="77">
        <f t="shared" si="2"/>
        <v>7267</v>
      </c>
      <c r="H50" s="77">
        <f t="shared" si="0"/>
        <v>1267</v>
      </c>
      <c r="I50" s="62">
        <v>1267</v>
      </c>
      <c r="J50" s="48"/>
      <c r="K50" s="48"/>
      <c r="L50" s="48"/>
      <c r="M50" s="77">
        <f t="shared" si="1"/>
        <v>1267</v>
      </c>
      <c r="N50" s="61"/>
    </row>
    <row r="51" spans="1:14" s="39" customFormat="1" ht="38.25">
      <c r="A51" s="43"/>
      <c r="B51" s="43"/>
      <c r="C51" s="65" t="s">
        <v>61</v>
      </c>
      <c r="D51" s="85" t="s">
        <v>125</v>
      </c>
      <c r="E51" s="62">
        <v>3250000</v>
      </c>
      <c r="F51" s="62">
        <v>50000</v>
      </c>
      <c r="G51" s="77">
        <f t="shared" si="2"/>
        <v>3200000</v>
      </c>
      <c r="H51" s="77">
        <f t="shared" si="0"/>
        <v>3200000</v>
      </c>
      <c r="I51" s="62">
        <v>3200000</v>
      </c>
      <c r="J51" s="48"/>
      <c r="K51" s="48"/>
      <c r="L51" s="48"/>
      <c r="M51" s="77">
        <f t="shared" si="1"/>
        <v>3200000</v>
      </c>
      <c r="N51" s="61"/>
    </row>
    <row r="52" spans="1:14" s="39" customFormat="1" ht="12.75">
      <c r="A52" s="43"/>
      <c r="B52" s="43">
        <v>92109</v>
      </c>
      <c r="C52" s="64" t="s">
        <v>25</v>
      </c>
      <c r="D52" s="75"/>
      <c r="E52" s="72">
        <f>E53</f>
        <v>40521500</v>
      </c>
      <c r="F52" s="72">
        <f>F53</f>
        <v>71500</v>
      </c>
      <c r="G52" s="78">
        <f t="shared" si="2"/>
        <v>40450000</v>
      </c>
      <c r="H52" s="78">
        <f t="shared" si="0"/>
        <v>1450000</v>
      </c>
      <c r="I52" s="72">
        <f>I53</f>
        <v>450000</v>
      </c>
      <c r="J52" s="44">
        <f>J53</f>
        <v>1000000</v>
      </c>
      <c r="K52" s="44">
        <f>K53</f>
        <v>5000000</v>
      </c>
      <c r="L52" s="44">
        <f>L53</f>
        <v>20000000</v>
      </c>
      <c r="M52" s="78">
        <f t="shared" si="1"/>
        <v>26450000</v>
      </c>
      <c r="N52" s="61"/>
    </row>
    <row r="53" spans="1:14" s="39" customFormat="1" ht="36">
      <c r="A53" s="43"/>
      <c r="B53" s="43"/>
      <c r="C53" s="65" t="s">
        <v>56</v>
      </c>
      <c r="D53" s="85" t="s">
        <v>126</v>
      </c>
      <c r="E53" s="62">
        <v>40521500</v>
      </c>
      <c r="F53" s="62">
        <v>71500</v>
      </c>
      <c r="G53" s="77">
        <f t="shared" si="2"/>
        <v>40450000</v>
      </c>
      <c r="H53" s="77">
        <f t="shared" si="0"/>
        <v>1450000</v>
      </c>
      <c r="I53" s="62">
        <v>450000</v>
      </c>
      <c r="J53" s="48">
        <v>1000000</v>
      </c>
      <c r="K53" s="48">
        <v>5000000</v>
      </c>
      <c r="L53" s="48">
        <v>20000000</v>
      </c>
      <c r="M53" s="77">
        <f t="shared" si="1"/>
        <v>26450000</v>
      </c>
      <c r="N53" s="61"/>
    </row>
    <row r="54" spans="1:14" s="39" customFormat="1" ht="12.75">
      <c r="A54" s="43"/>
      <c r="B54" s="43">
        <v>92195</v>
      </c>
      <c r="C54" s="67" t="s">
        <v>13</v>
      </c>
      <c r="D54" s="75"/>
      <c r="E54" s="71">
        <f>E55</f>
        <v>11000000</v>
      </c>
      <c r="F54" s="71">
        <f>F55</f>
        <v>287400</v>
      </c>
      <c r="G54" s="78">
        <f t="shared" si="2"/>
        <v>10712600</v>
      </c>
      <c r="H54" s="78">
        <f t="shared" si="0"/>
        <v>3000000</v>
      </c>
      <c r="I54" s="71">
        <f>I55</f>
        <v>1000000</v>
      </c>
      <c r="J54" s="45">
        <f>J55</f>
        <v>2000000</v>
      </c>
      <c r="K54" s="45">
        <f>K55</f>
        <v>3000000</v>
      </c>
      <c r="L54" s="45">
        <f>L55</f>
        <v>4712600</v>
      </c>
      <c r="M54" s="78">
        <f t="shared" si="1"/>
        <v>10712600</v>
      </c>
      <c r="N54" s="61"/>
    </row>
    <row r="55" spans="1:14" s="39" customFormat="1" ht="63.75">
      <c r="A55" s="43"/>
      <c r="B55" s="43"/>
      <c r="C55" s="133" t="s">
        <v>223</v>
      </c>
      <c r="D55" s="85" t="s">
        <v>127</v>
      </c>
      <c r="E55" s="62">
        <v>11000000</v>
      </c>
      <c r="F55" s="62">
        <v>287400</v>
      </c>
      <c r="G55" s="77">
        <f t="shared" si="2"/>
        <v>10712600</v>
      </c>
      <c r="H55" s="77">
        <f t="shared" si="0"/>
        <v>3000000</v>
      </c>
      <c r="I55" s="62">
        <v>1000000</v>
      </c>
      <c r="J55" s="48">
        <v>2000000</v>
      </c>
      <c r="K55" s="48">
        <v>3000000</v>
      </c>
      <c r="L55" s="48">
        <v>4712600</v>
      </c>
      <c r="M55" s="77">
        <f t="shared" si="1"/>
        <v>10712600</v>
      </c>
      <c r="N55" s="61"/>
    </row>
    <row r="56" spans="1:14" s="39" customFormat="1" ht="38.25">
      <c r="A56" s="56">
        <v>925</v>
      </c>
      <c r="B56" s="56"/>
      <c r="C56" s="69" t="s">
        <v>48</v>
      </c>
      <c r="D56" s="58"/>
      <c r="E56" s="74">
        <f>E57</f>
        <v>8505691</v>
      </c>
      <c r="F56" s="74">
        <f>F57</f>
        <v>0</v>
      </c>
      <c r="G56" s="58">
        <f t="shared" si="2"/>
        <v>8505691</v>
      </c>
      <c r="H56" s="58">
        <f t="shared" si="0"/>
        <v>750000</v>
      </c>
      <c r="I56" s="74">
        <f aca="true" t="shared" si="3" ref="I56:L57">I57</f>
        <v>750000</v>
      </c>
      <c r="J56" s="58">
        <f t="shared" si="3"/>
        <v>0</v>
      </c>
      <c r="K56" s="58">
        <f t="shared" si="3"/>
        <v>7755691</v>
      </c>
      <c r="L56" s="58">
        <f t="shared" si="3"/>
        <v>0</v>
      </c>
      <c r="M56" s="58">
        <f t="shared" si="1"/>
        <v>8505691</v>
      </c>
      <c r="N56" s="61"/>
    </row>
    <row r="57" spans="1:14" s="39" customFormat="1" ht="12.75">
      <c r="A57" s="43"/>
      <c r="B57" s="43">
        <v>92504</v>
      </c>
      <c r="C57" s="67" t="s">
        <v>49</v>
      </c>
      <c r="D57" s="75"/>
      <c r="E57" s="71">
        <f>E58</f>
        <v>8505691</v>
      </c>
      <c r="F57" s="71">
        <f>F58</f>
        <v>0</v>
      </c>
      <c r="G57" s="75">
        <f t="shared" si="2"/>
        <v>8505691</v>
      </c>
      <c r="H57" s="75">
        <f t="shared" si="0"/>
        <v>750000</v>
      </c>
      <c r="I57" s="71">
        <f t="shared" si="3"/>
        <v>750000</v>
      </c>
      <c r="J57" s="45">
        <f t="shared" si="3"/>
        <v>0</v>
      </c>
      <c r="K57" s="45">
        <f t="shared" si="3"/>
        <v>7755691</v>
      </c>
      <c r="L57" s="45">
        <f t="shared" si="3"/>
        <v>0</v>
      </c>
      <c r="M57" s="78">
        <f t="shared" si="1"/>
        <v>8505691</v>
      </c>
      <c r="N57" s="61"/>
    </row>
    <row r="58" spans="1:14" s="93" customFormat="1" ht="60">
      <c r="A58" s="43"/>
      <c r="B58" s="43"/>
      <c r="C58" s="65" t="s">
        <v>46</v>
      </c>
      <c r="D58" s="85" t="s">
        <v>128</v>
      </c>
      <c r="E58" s="62">
        <v>8505691</v>
      </c>
      <c r="F58" s="62"/>
      <c r="G58" s="77">
        <f t="shared" si="2"/>
        <v>8505691</v>
      </c>
      <c r="H58" s="77">
        <f t="shared" si="0"/>
        <v>750000</v>
      </c>
      <c r="I58" s="62">
        <v>750000</v>
      </c>
      <c r="J58" s="48"/>
      <c r="K58" s="48">
        <v>7755691</v>
      </c>
      <c r="L58" s="48"/>
      <c r="M58" s="77">
        <f t="shared" si="1"/>
        <v>8505691</v>
      </c>
      <c r="N58" s="61"/>
    </row>
    <row r="59" spans="1:14" s="39" customFormat="1" ht="19.5" customHeight="1">
      <c r="A59" s="56">
        <v>926</v>
      </c>
      <c r="B59" s="56"/>
      <c r="C59" s="63" t="s">
        <v>17</v>
      </c>
      <c r="D59" s="58"/>
      <c r="E59" s="70">
        <f>E60</f>
        <v>78900000</v>
      </c>
      <c r="F59" s="70">
        <f>F60</f>
        <v>2200000</v>
      </c>
      <c r="G59" s="58">
        <f t="shared" si="2"/>
        <v>76700000</v>
      </c>
      <c r="H59" s="58">
        <f t="shared" si="0"/>
        <v>5440000</v>
      </c>
      <c r="I59" s="70">
        <f>I60</f>
        <v>4640000</v>
      </c>
      <c r="J59" s="57">
        <f>J60</f>
        <v>800000</v>
      </c>
      <c r="K59" s="57">
        <f>K60</f>
        <v>40860000</v>
      </c>
      <c r="L59" s="57">
        <f>L60</f>
        <v>18200000</v>
      </c>
      <c r="M59" s="58">
        <f t="shared" si="1"/>
        <v>64500000</v>
      </c>
      <c r="N59" s="61"/>
    </row>
    <row r="60" spans="1:14" s="39" customFormat="1" ht="12.75">
      <c r="A60" s="43"/>
      <c r="B60" s="43">
        <v>92601</v>
      </c>
      <c r="C60" s="64" t="s">
        <v>23</v>
      </c>
      <c r="D60" s="75"/>
      <c r="E60" s="72">
        <f>SUM(E61:E64)</f>
        <v>78900000</v>
      </c>
      <c r="F60" s="72">
        <f>SUM(F61:F64)</f>
        <v>2200000</v>
      </c>
      <c r="G60" s="75">
        <f t="shared" si="2"/>
        <v>76700000</v>
      </c>
      <c r="H60" s="75">
        <f t="shared" si="0"/>
        <v>5440000</v>
      </c>
      <c r="I60" s="72">
        <f>SUM(I61:I64)</f>
        <v>4640000</v>
      </c>
      <c r="J60" s="44">
        <f>SUM(J61:J64)</f>
        <v>800000</v>
      </c>
      <c r="K60" s="44">
        <f>SUM(K61:K64)</f>
        <v>40860000</v>
      </c>
      <c r="L60" s="44">
        <f>SUM(L61:L64)</f>
        <v>18200000</v>
      </c>
      <c r="M60" s="78">
        <f t="shared" si="1"/>
        <v>64500000</v>
      </c>
      <c r="N60" s="61"/>
    </row>
    <row r="61" spans="1:14" s="39" customFormat="1" ht="36">
      <c r="A61" s="43"/>
      <c r="B61" s="43"/>
      <c r="C61" s="66" t="s">
        <v>50</v>
      </c>
      <c r="D61" s="85" t="s">
        <v>129</v>
      </c>
      <c r="E61" s="62">
        <v>11500000</v>
      </c>
      <c r="F61" s="62">
        <v>2200000</v>
      </c>
      <c r="G61" s="77">
        <f t="shared" si="2"/>
        <v>9300000</v>
      </c>
      <c r="H61" s="77">
        <f t="shared" si="0"/>
        <v>2800000</v>
      </c>
      <c r="I61" s="62">
        <v>2000000</v>
      </c>
      <c r="J61" s="48">
        <v>800000</v>
      </c>
      <c r="K61" s="48">
        <v>6500000</v>
      </c>
      <c r="L61" s="48"/>
      <c r="M61" s="77">
        <f t="shared" si="1"/>
        <v>9300000</v>
      </c>
      <c r="N61" s="61"/>
    </row>
    <row r="62" spans="1:14" s="39" customFormat="1" ht="84">
      <c r="A62" s="43"/>
      <c r="B62" s="43"/>
      <c r="C62" s="65" t="s">
        <v>130</v>
      </c>
      <c r="D62" s="85" t="s">
        <v>104</v>
      </c>
      <c r="E62" s="62">
        <v>16000000</v>
      </c>
      <c r="F62" s="62"/>
      <c r="G62" s="77">
        <f t="shared" si="2"/>
        <v>16000000</v>
      </c>
      <c r="H62" s="77">
        <f t="shared" si="0"/>
        <v>0</v>
      </c>
      <c r="I62" s="62"/>
      <c r="J62" s="48"/>
      <c r="K62" s="48">
        <v>6000000</v>
      </c>
      <c r="L62" s="48"/>
      <c r="M62" s="77">
        <f t="shared" si="1"/>
        <v>6000000</v>
      </c>
      <c r="N62" s="61"/>
    </row>
    <row r="63" spans="1:14" s="39" customFormat="1" ht="60">
      <c r="A63" s="43"/>
      <c r="B63" s="43"/>
      <c r="C63" s="65" t="s">
        <v>69</v>
      </c>
      <c r="D63" s="85" t="s">
        <v>132</v>
      </c>
      <c r="E63" s="62">
        <v>36200000</v>
      </c>
      <c r="F63" s="62"/>
      <c r="G63" s="77">
        <f>E63-F63</f>
        <v>36200000</v>
      </c>
      <c r="H63" s="77">
        <f>I63+J63</f>
        <v>1000000</v>
      </c>
      <c r="I63" s="62">
        <v>1000000</v>
      </c>
      <c r="J63" s="48"/>
      <c r="K63" s="48">
        <v>19000000</v>
      </c>
      <c r="L63" s="48">
        <v>14000000</v>
      </c>
      <c r="M63" s="77">
        <f>H63+K63+L63</f>
        <v>34000000</v>
      </c>
      <c r="N63" s="61"/>
    </row>
    <row r="64" spans="1:14" s="39" customFormat="1" ht="84">
      <c r="A64" s="43"/>
      <c r="B64" s="43"/>
      <c r="C64" s="65" t="s">
        <v>68</v>
      </c>
      <c r="D64" s="85" t="s">
        <v>104</v>
      </c>
      <c r="E64" s="62">
        <v>15200000</v>
      </c>
      <c r="F64" s="62"/>
      <c r="G64" s="77">
        <f t="shared" si="2"/>
        <v>15200000</v>
      </c>
      <c r="H64" s="77">
        <f t="shared" si="0"/>
        <v>1640000</v>
      </c>
      <c r="I64" s="62">
        <v>1640000</v>
      </c>
      <c r="J64" s="48"/>
      <c r="K64" s="48">
        <v>9360000</v>
      </c>
      <c r="L64" s="48">
        <v>4200000</v>
      </c>
      <c r="M64" s="77">
        <f t="shared" si="1"/>
        <v>15200000</v>
      </c>
      <c r="N64" s="61"/>
    </row>
    <row r="65" spans="1:14" s="39" customFormat="1" ht="19.5" customHeight="1">
      <c r="A65" s="56"/>
      <c r="B65" s="56"/>
      <c r="C65" s="76" t="s">
        <v>18</v>
      </c>
      <c r="D65" s="58"/>
      <c r="E65" s="70">
        <f>E4+E19+E25+E32+E35+E48+E59+E13+E56</f>
        <v>787265476</v>
      </c>
      <c r="F65" s="70">
        <f>F4+F19+F25+F32+F35+F48+F59+F13+F56</f>
        <v>278343426</v>
      </c>
      <c r="G65" s="58">
        <f t="shared" si="2"/>
        <v>508922050</v>
      </c>
      <c r="H65" s="58">
        <f t="shared" si="0"/>
        <v>131718759</v>
      </c>
      <c r="I65" s="70">
        <f>I4+I19+I25+I32+I35+I48+I59+I13+I56</f>
        <v>35698719</v>
      </c>
      <c r="J65" s="57">
        <f>J4+J19+J25+J32+J35+J48+J59+J13+J56</f>
        <v>96020040</v>
      </c>
      <c r="K65" s="57">
        <f>K4+K19+K25+K32+K35+K48+K59+K13+K56</f>
        <v>134821691</v>
      </c>
      <c r="L65" s="57">
        <f>L4+L19+L25+L32+L35+L48+L59+L13+L56</f>
        <v>102060600</v>
      </c>
      <c r="M65" s="58">
        <f t="shared" si="1"/>
        <v>368601050</v>
      </c>
      <c r="N65" s="61"/>
    </row>
    <row r="66" spans="1:13" ht="34.5" customHeight="1">
      <c r="A66" s="283" t="s">
        <v>120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</row>
    <row r="67" spans="1:13" ht="34.5" customHeight="1">
      <c r="A67" s="284" t="s">
        <v>123</v>
      </c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</row>
    <row r="68" spans="1:13" ht="24" customHeight="1">
      <c r="A68" s="284" t="s">
        <v>131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ht="24.75" customHeight="1">
      <c r="A69" s="284" t="s">
        <v>224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</row>
    <row r="70" spans="1:13" s="92" customFormat="1" ht="12.75">
      <c r="A70" s="89"/>
      <c r="B70" s="90"/>
      <c r="C70" s="89"/>
      <c r="D70" s="91"/>
      <c r="E70" s="89"/>
      <c r="F70" s="89"/>
      <c r="G70" s="89"/>
      <c r="H70" s="89"/>
      <c r="I70" s="89"/>
      <c r="J70" s="89"/>
      <c r="K70" s="89"/>
      <c r="L70" s="89"/>
      <c r="M70" s="89"/>
    </row>
    <row r="71" spans="1:13" s="92" customFormat="1" ht="12.75">
      <c r="A71" s="89"/>
      <c r="B71" s="90"/>
      <c r="C71" s="89"/>
      <c r="D71" s="91"/>
      <c r="E71" s="89"/>
      <c r="F71" s="89"/>
      <c r="G71" s="129"/>
      <c r="H71" s="128"/>
      <c r="I71" s="89"/>
      <c r="J71" s="89"/>
      <c r="K71" s="89"/>
      <c r="L71" s="89"/>
      <c r="M71" s="89"/>
    </row>
    <row r="72" spans="1:13" s="92" customFormat="1" ht="12.75">
      <c r="A72" s="89"/>
      <c r="B72" s="90"/>
      <c r="C72" s="89"/>
      <c r="D72" s="91"/>
      <c r="E72" s="89"/>
      <c r="F72" s="89"/>
      <c r="G72" s="129"/>
      <c r="H72" s="128"/>
      <c r="I72" s="89"/>
      <c r="J72" s="89"/>
      <c r="K72" s="89"/>
      <c r="L72" s="89"/>
      <c r="M72" s="89"/>
    </row>
    <row r="73" spans="1:13" s="92" customFormat="1" ht="12.75">
      <c r="A73" s="89"/>
      <c r="B73" s="90"/>
      <c r="C73" s="89"/>
      <c r="D73" s="91"/>
      <c r="E73" s="89"/>
      <c r="F73" s="89"/>
      <c r="G73" s="89"/>
      <c r="H73" s="128"/>
      <c r="I73" s="89"/>
      <c r="J73" s="89"/>
      <c r="K73" s="89"/>
      <c r="L73" s="89"/>
      <c r="M73" s="89"/>
    </row>
    <row r="74" spans="1:13" s="92" customFormat="1" ht="12.75">
      <c r="A74" s="89"/>
      <c r="B74" s="90"/>
      <c r="C74" s="89"/>
      <c r="D74" s="91"/>
      <c r="E74" s="89"/>
      <c r="F74" s="89"/>
      <c r="G74" s="129"/>
      <c r="H74" s="89"/>
      <c r="I74" s="89"/>
      <c r="J74" s="89"/>
      <c r="K74" s="89"/>
      <c r="L74" s="89"/>
      <c r="M74" s="89"/>
    </row>
    <row r="75" spans="1:13" s="92" customFormat="1" ht="12.75">
      <c r="A75" s="89"/>
      <c r="B75" s="90"/>
      <c r="C75" s="89"/>
      <c r="D75" s="91"/>
      <c r="E75" s="89"/>
      <c r="F75" s="89"/>
      <c r="G75" s="89"/>
      <c r="H75" s="89"/>
      <c r="I75" s="89"/>
      <c r="J75" s="89"/>
      <c r="K75" s="89"/>
      <c r="L75" s="89"/>
      <c r="M75" s="89"/>
    </row>
    <row r="76" spans="1:13" s="92" customFormat="1" ht="12.75">
      <c r="A76" s="89"/>
      <c r="B76" s="90"/>
      <c r="C76" s="89"/>
      <c r="D76" s="94"/>
      <c r="E76" s="89"/>
      <c r="F76" s="89"/>
      <c r="G76" s="89"/>
      <c r="H76" s="89"/>
      <c r="I76" s="89"/>
      <c r="J76" s="89"/>
      <c r="K76" s="89"/>
      <c r="L76" s="89"/>
      <c r="M76" s="89"/>
    </row>
    <row r="77" spans="1:13" s="92" customFormat="1" ht="12.75">
      <c r="A77" s="89"/>
      <c r="B77" s="90"/>
      <c r="C77" s="89"/>
      <c r="D77" s="94"/>
      <c r="E77" s="89"/>
      <c r="F77" s="89"/>
      <c r="G77" s="89"/>
      <c r="H77" s="89"/>
      <c r="I77" s="89"/>
      <c r="J77" s="89"/>
      <c r="K77" s="89"/>
      <c r="L77" s="89"/>
      <c r="M77" s="89"/>
    </row>
    <row r="78" spans="1:13" s="92" customFormat="1" ht="12.75">
      <c r="A78" s="89"/>
      <c r="B78" s="90"/>
      <c r="C78" s="89"/>
      <c r="D78" s="94"/>
      <c r="E78" s="89"/>
      <c r="F78" s="89"/>
      <c r="G78" s="89"/>
      <c r="H78" s="89"/>
      <c r="I78" s="89"/>
      <c r="J78" s="89"/>
      <c r="K78" s="89"/>
      <c r="L78" s="89"/>
      <c r="M78" s="89"/>
    </row>
    <row r="79" spans="1:13" s="92" customFormat="1" ht="12.75">
      <c r="A79" s="89"/>
      <c r="B79" s="90"/>
      <c r="C79" s="89"/>
      <c r="D79" s="94"/>
      <c r="E79" s="89"/>
      <c r="F79" s="89"/>
      <c r="G79" s="89"/>
      <c r="H79" s="89"/>
      <c r="I79" s="89"/>
      <c r="J79" s="89"/>
      <c r="K79" s="89"/>
      <c r="L79" s="89"/>
      <c r="M79" s="89"/>
    </row>
    <row r="80" spans="1:13" s="92" customFormat="1" ht="12.75">
      <c r="A80" s="89"/>
      <c r="B80" s="90"/>
      <c r="C80" s="89"/>
      <c r="D80" s="94"/>
      <c r="E80" s="89"/>
      <c r="F80" s="89"/>
      <c r="G80" s="89"/>
      <c r="H80" s="89"/>
      <c r="I80" s="89"/>
      <c r="J80" s="89"/>
      <c r="K80" s="89"/>
      <c r="L80" s="89"/>
      <c r="M80" s="89"/>
    </row>
    <row r="81" spans="1:13" s="92" customFormat="1" ht="12.75">
      <c r="A81" s="89"/>
      <c r="B81" s="90"/>
      <c r="C81" s="89"/>
      <c r="D81" s="94"/>
      <c r="E81" s="89"/>
      <c r="F81" s="89"/>
      <c r="G81" s="89"/>
      <c r="H81" s="89"/>
      <c r="I81" s="89"/>
      <c r="J81" s="89"/>
      <c r="K81" s="89"/>
      <c r="L81" s="89"/>
      <c r="M81" s="89"/>
    </row>
    <row r="82" spans="1:13" s="92" customFormat="1" ht="12.75">
      <c r="A82" s="89"/>
      <c r="B82" s="90"/>
      <c r="C82" s="89"/>
      <c r="D82" s="94"/>
      <c r="E82" s="89"/>
      <c r="F82" s="89"/>
      <c r="G82" s="89"/>
      <c r="H82" s="89"/>
      <c r="I82" s="89"/>
      <c r="J82" s="89"/>
      <c r="K82" s="89"/>
      <c r="L82" s="89"/>
      <c r="M82" s="89"/>
    </row>
    <row r="83" spans="1:13" s="92" customFormat="1" ht="12.75">
      <c r="A83" s="89"/>
      <c r="B83" s="90"/>
      <c r="C83" s="89"/>
      <c r="D83" s="94"/>
      <c r="E83" s="89"/>
      <c r="F83" s="89"/>
      <c r="G83" s="89"/>
      <c r="H83" s="89"/>
      <c r="I83" s="89"/>
      <c r="J83" s="89"/>
      <c r="K83" s="89"/>
      <c r="L83" s="89"/>
      <c r="M83" s="89"/>
    </row>
    <row r="84" spans="1:13" s="92" customFormat="1" ht="12.75">
      <c r="A84" s="89"/>
      <c r="B84" s="90"/>
      <c r="C84" s="89"/>
      <c r="D84" s="94"/>
      <c r="E84" s="89"/>
      <c r="F84" s="89"/>
      <c r="G84" s="89"/>
      <c r="H84" s="89"/>
      <c r="I84" s="89"/>
      <c r="J84" s="89"/>
      <c r="K84" s="89"/>
      <c r="L84" s="89"/>
      <c r="M84" s="89"/>
    </row>
    <row r="85" spans="1:13" s="92" customFormat="1" ht="12.75">
      <c r="A85" s="89"/>
      <c r="B85" s="90"/>
      <c r="C85" s="89"/>
      <c r="D85" s="94"/>
      <c r="E85" s="89"/>
      <c r="F85" s="89"/>
      <c r="G85" s="89"/>
      <c r="H85" s="89"/>
      <c r="I85" s="89"/>
      <c r="J85" s="89"/>
      <c r="K85" s="89"/>
      <c r="L85" s="89"/>
      <c r="M85" s="89"/>
    </row>
    <row r="86" spans="1:13" s="92" customFormat="1" ht="12.75">
      <c r="A86" s="89"/>
      <c r="B86" s="90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</row>
    <row r="87" spans="1:13" s="92" customFormat="1" ht="12.75">
      <c r="A87" s="89"/>
      <c r="B87" s="90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1:13" s="92" customFormat="1" ht="12.75">
      <c r="A88" s="89"/>
      <c r="B88" s="90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</row>
    <row r="89" spans="1:13" ht="12.75">
      <c r="A89" s="51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1:13" ht="12.75">
      <c r="A90" s="51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1:13" ht="12.75">
      <c r="A91" s="51"/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1:13" ht="12.75">
      <c r="A92" s="51"/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1:13" ht="12.75">
      <c r="A93" s="51"/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1:13" ht="12.75">
      <c r="A94" s="51"/>
      <c r="B94" s="52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1:13" ht="12.75">
      <c r="A95" s="51"/>
      <c r="B95" s="52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ht="12.75">
      <c r="A96" s="51"/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ht="12.75">
      <c r="A97" s="51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1:13" ht="12.75">
      <c r="A98" s="51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 ht="12.75">
      <c r="A99" s="51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1:13" ht="12.75">
      <c r="A100" s="51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 ht="12.75">
      <c r="A101" s="51"/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1:13" ht="12.75">
      <c r="A102" s="51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1:13" ht="12.75">
      <c r="A103" s="51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1:13" ht="12.75">
      <c r="A104" s="51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1:13" ht="12.75">
      <c r="A105" s="51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3" ht="12.75">
      <c r="A106" s="51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1:13" ht="12.75">
      <c r="A107" s="51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1:13" ht="12.75">
      <c r="A108" s="51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1:13" ht="12.75">
      <c r="A109" s="51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1:13" ht="12.75">
      <c r="A110" s="51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1:13" ht="12.75">
      <c r="A111" s="51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1:13" ht="12.75">
      <c r="A112" s="51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1:13" ht="12.75">
      <c r="A113" s="51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1:13" ht="12.75">
      <c r="A114" s="51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1:13" ht="12.75">
      <c r="A115" s="51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1:13" ht="12.75">
      <c r="A116" s="51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1:13" ht="12.75">
      <c r="A117" s="51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</row>
    <row r="118" spans="1:13" ht="12.75">
      <c r="A118" s="51"/>
      <c r="B118" s="52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</row>
    <row r="119" spans="1:13" ht="12.75">
      <c r="A119" s="51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</row>
    <row r="120" spans="1:13" ht="12.75">
      <c r="A120" s="51"/>
      <c r="B120" s="52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1:13" ht="12.75">
      <c r="A121" s="51"/>
      <c r="B121" s="5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</row>
    <row r="122" spans="1:13" ht="12.75">
      <c r="A122" s="51"/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</row>
    <row r="123" spans="1:13" ht="12.75">
      <c r="A123" s="51"/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</row>
    <row r="124" spans="1:13" ht="12.75">
      <c r="A124" s="51"/>
      <c r="B124" s="52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</row>
    <row r="125" spans="1:13" ht="12.75">
      <c r="A125" s="51"/>
      <c r="B125" s="52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</row>
    <row r="126" spans="1:13" ht="12.75">
      <c r="A126" s="51"/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</row>
    <row r="127" spans="1:13" ht="12.75">
      <c r="A127" s="51"/>
      <c r="B127" s="52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</row>
    <row r="128" spans="1:13" ht="12.75">
      <c r="A128" s="51"/>
      <c r="B128" s="52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</row>
    <row r="129" spans="1:13" ht="12.75">
      <c r="A129" s="51"/>
      <c r="B129" s="52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</row>
    <row r="130" spans="1:13" ht="12.75">
      <c r="A130" s="51"/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</row>
    <row r="131" spans="1:13" ht="12.75">
      <c r="A131" s="51"/>
      <c r="B131" s="52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</row>
    <row r="132" spans="1:13" ht="12.75">
      <c r="A132" s="51"/>
      <c r="B132" s="52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</row>
    <row r="133" spans="1:13" ht="12.75">
      <c r="A133" s="51"/>
      <c r="B133" s="52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</row>
    <row r="134" spans="1:13" ht="12.75">
      <c r="A134" s="51"/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</row>
    <row r="135" spans="1:13" ht="12.75">
      <c r="A135" s="51"/>
      <c r="B135" s="52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</row>
    <row r="136" spans="1:13" ht="12.75">
      <c r="A136" s="51"/>
      <c r="B136" s="52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</row>
    <row r="137" spans="1:13" ht="12.75">
      <c r="A137" s="51"/>
      <c r="B137" s="52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</row>
    <row r="138" spans="1:13" ht="12.75">
      <c r="A138" s="51"/>
      <c r="B138" s="52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</row>
    <row r="139" spans="1:13" ht="12.75">
      <c r="A139" s="51"/>
      <c r="B139" s="52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</row>
    <row r="140" spans="1:13" ht="12.75">
      <c r="A140" s="51"/>
      <c r="B140" s="52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</row>
    <row r="141" spans="1:13" ht="12.75">
      <c r="A141" s="51"/>
      <c r="B141" s="52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</row>
    <row r="142" spans="1:13" ht="12.75">
      <c r="A142" s="51"/>
      <c r="B142" s="52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</row>
    <row r="143" spans="1:13" ht="12.75">
      <c r="A143" s="51"/>
      <c r="B143" s="52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</row>
    <row r="144" spans="1:13" ht="12.75">
      <c r="A144" s="51"/>
      <c r="B144" s="52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</row>
    <row r="145" spans="1:13" ht="12.75">
      <c r="A145" s="51"/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</row>
    <row r="146" spans="1:13" ht="12.75">
      <c r="A146" s="51"/>
      <c r="B146" s="52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</row>
    <row r="147" spans="1:13" ht="12.75">
      <c r="A147" s="51"/>
      <c r="B147" s="52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</row>
    <row r="148" spans="1:13" ht="12.75">
      <c r="A148" s="51"/>
      <c r="B148" s="52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</row>
    <row r="149" spans="1:13" ht="12.75">
      <c r="A149" s="51"/>
      <c r="B149" s="52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</row>
    <row r="150" spans="1:13" ht="12.75">
      <c r="A150" s="51"/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</row>
    <row r="151" spans="1:13" ht="12.75">
      <c r="A151" s="51"/>
      <c r="B151" s="52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</row>
    <row r="152" spans="1:13" ht="12.75">
      <c r="A152" s="51"/>
      <c r="B152" s="52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</row>
    <row r="153" spans="1:13" ht="12.75">
      <c r="A153" s="51"/>
      <c r="B153" s="52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</row>
    <row r="154" spans="1:13" ht="12.75">
      <c r="A154" s="51"/>
      <c r="B154" s="52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</row>
    <row r="155" spans="1:13" ht="12.75">
      <c r="A155" s="51"/>
      <c r="B155" s="52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</row>
    <row r="156" spans="1:13" ht="12.75">
      <c r="A156" s="51"/>
      <c r="B156" s="52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</row>
    <row r="157" spans="1:13" ht="12.75">
      <c r="A157" s="51"/>
      <c r="B157" s="52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</row>
    <row r="158" spans="1:13" ht="12.75">
      <c r="A158" s="51"/>
      <c r="B158" s="5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</row>
    <row r="159" spans="1:13" ht="12.75">
      <c r="A159" s="51"/>
      <c r="B159" s="52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</row>
    <row r="160" spans="1:13" ht="12.75">
      <c r="A160" s="51"/>
      <c r="B160" s="52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</row>
    <row r="161" spans="1:13" ht="12.75">
      <c r="A161" s="51"/>
      <c r="B161" s="52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</row>
    <row r="162" spans="1:13" ht="12.75">
      <c r="A162" s="51"/>
      <c r="B162" s="52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</row>
    <row r="163" spans="1:13" ht="12.75">
      <c r="A163" s="51"/>
      <c r="B163" s="52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</row>
    <row r="164" spans="1:13" ht="12.75">
      <c r="A164" s="51"/>
      <c r="B164" s="5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</row>
    <row r="165" spans="1:13" ht="12.75">
      <c r="A165" s="51"/>
      <c r="B165" s="52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</row>
    <row r="166" spans="1:13" ht="12.75">
      <c r="A166" s="51"/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</row>
    <row r="167" spans="1:13" ht="12.75">
      <c r="A167" s="51"/>
      <c r="B167" s="52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</row>
    <row r="168" spans="1:13" ht="12.75">
      <c r="A168" s="51"/>
      <c r="B168" s="52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</row>
    <row r="169" spans="1:13" ht="12.75">
      <c r="A169" s="51"/>
      <c r="B169" s="52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</row>
    <row r="170" spans="1:13" ht="12.75">
      <c r="A170" s="51"/>
      <c r="B170" s="52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</row>
    <row r="171" spans="1:13" ht="12.75">
      <c r="A171" s="51"/>
      <c r="B171" s="52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</row>
    <row r="172" spans="1:13" ht="12.75">
      <c r="A172" s="51"/>
      <c r="B172" s="52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</row>
    <row r="173" spans="1:13" ht="12.75">
      <c r="A173" s="51"/>
      <c r="B173" s="52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</row>
    <row r="174" spans="1:13" ht="12.75">
      <c r="A174" s="51"/>
      <c r="B174" s="52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</row>
    <row r="175" spans="1:13" ht="12.75">
      <c r="A175" s="51"/>
      <c r="B175" s="52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</row>
    <row r="176" spans="1:13" ht="12.75">
      <c r="A176" s="51"/>
      <c r="B176" s="52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</row>
    <row r="177" spans="1:13" ht="12.75">
      <c r="A177" s="51"/>
      <c r="B177" s="52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</row>
    <row r="178" spans="1:13" ht="12.75">
      <c r="A178" s="51"/>
      <c r="B178" s="52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</row>
    <row r="179" spans="1:13" ht="12.75">
      <c r="A179" s="51"/>
      <c r="B179" s="52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</row>
    <row r="180" spans="1:13" ht="12.75">
      <c r="A180" s="51"/>
      <c r="B180" s="52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</row>
    <row r="181" spans="1:13" ht="12.75">
      <c r="A181" s="51"/>
      <c r="B181" s="52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</row>
    <row r="182" spans="1:13" ht="12.75">
      <c r="A182" s="51"/>
      <c r="B182" s="52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</row>
    <row r="183" spans="1:13" ht="12.75">
      <c r="A183" s="51"/>
      <c r="B183" s="52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</row>
    <row r="184" spans="1:13" ht="12.75">
      <c r="A184" s="51"/>
      <c r="B184" s="52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</row>
    <row r="185" spans="1:13" ht="12.75">
      <c r="A185" s="51"/>
      <c r="B185" s="52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</row>
    <row r="186" spans="1:13" ht="12.75">
      <c r="A186" s="51"/>
      <c r="B186" s="52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</row>
    <row r="187" spans="1:13" ht="12.75">
      <c r="A187" s="51"/>
      <c r="B187" s="52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</row>
    <row r="188" spans="1:13" ht="12.75">
      <c r="A188" s="51"/>
      <c r="B188" s="52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</row>
    <row r="189" spans="1:13" ht="12.75">
      <c r="A189" s="51"/>
      <c r="B189" s="52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</row>
    <row r="190" spans="1:13" ht="12.75">
      <c r="A190" s="51"/>
      <c r="B190" s="52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</row>
    <row r="191" spans="1:13" ht="12.75">
      <c r="A191" s="51"/>
      <c r="B191" s="52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</row>
    <row r="192" spans="1:13" ht="12.75">
      <c r="A192" s="51"/>
      <c r="B192" s="52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</row>
    <row r="193" spans="1:13" ht="12.75">
      <c r="A193" s="51"/>
      <c r="B193" s="52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</row>
    <row r="194" spans="1:13" ht="12.75">
      <c r="A194" s="51"/>
      <c r="B194" s="52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</row>
    <row r="195" spans="1:13" ht="12.75">
      <c r="A195" s="51"/>
      <c r="B195" s="52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</row>
    <row r="196" spans="1:13" ht="12.75">
      <c r="A196" s="51"/>
      <c r="B196" s="52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</row>
    <row r="197" spans="1:13" ht="12.75">
      <c r="A197" s="51"/>
      <c r="B197" s="52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</row>
    <row r="198" spans="1:13" ht="12.75">
      <c r="A198" s="51"/>
      <c r="B198" s="52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</row>
    <row r="199" spans="1:13" ht="12.75">
      <c r="A199" s="51"/>
      <c r="B199" s="52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</row>
    <row r="200" spans="1:13" ht="12.75">
      <c r="A200" s="51"/>
      <c r="B200" s="52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</row>
    <row r="201" spans="1:13" ht="12.75">
      <c r="A201" s="51"/>
      <c r="B201" s="52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</row>
    <row r="202" spans="1:13" ht="12.75">
      <c r="A202" s="51"/>
      <c r="B202" s="52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</row>
    <row r="203" spans="1:13" ht="12.75">
      <c r="A203" s="51"/>
      <c r="B203" s="52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</row>
    <row r="204" spans="1:13" ht="12.75">
      <c r="A204" s="51"/>
      <c r="B204" s="52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</row>
    <row r="205" spans="1:13" ht="12.75">
      <c r="A205" s="51"/>
      <c r="B205" s="52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</row>
    <row r="206" spans="1:13" ht="12.75">
      <c r="A206" s="51"/>
      <c r="B206" s="52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</row>
    <row r="207" spans="1:13" ht="12.75">
      <c r="A207" s="51"/>
      <c r="B207" s="52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</row>
    <row r="208" spans="1:13" ht="12.75">
      <c r="A208" s="51"/>
      <c r="B208" s="52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</row>
    <row r="209" spans="1:13" ht="12.75">
      <c r="A209" s="51"/>
      <c r="B209" s="52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</row>
    <row r="210" spans="1:13" ht="12.75">
      <c r="A210" s="51"/>
      <c r="B210" s="52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</row>
    <row r="211" spans="1:13" ht="12.75">
      <c r="A211" s="51"/>
      <c r="B211" s="52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</row>
    <row r="212" spans="1:13" ht="12.75">
      <c r="A212" s="51"/>
      <c r="B212" s="52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</row>
    <row r="213" spans="1:13" ht="12.75">
      <c r="A213" s="51"/>
      <c r="B213" s="52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</row>
    <row r="214" spans="1:13" ht="12.75">
      <c r="A214" s="51"/>
      <c r="B214" s="52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</row>
    <row r="215" spans="1:13" ht="12.75">
      <c r="A215" s="51"/>
      <c r="B215" s="52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</row>
    <row r="216" spans="1:13" ht="12.75">
      <c r="A216" s="51"/>
      <c r="B216" s="52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</row>
    <row r="217" spans="1:13" ht="12.75">
      <c r="A217" s="51"/>
      <c r="B217" s="52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</row>
    <row r="218" spans="1:13" ht="12.75">
      <c r="A218" s="51"/>
      <c r="B218" s="52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</row>
    <row r="219" spans="1:13" ht="12.75">
      <c r="A219" s="51"/>
      <c r="B219" s="52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</row>
    <row r="220" spans="1:13" ht="12.75">
      <c r="A220" s="51"/>
      <c r="B220" s="52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</row>
    <row r="221" spans="1:13" ht="12.75">
      <c r="A221" s="51"/>
      <c r="B221" s="52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</row>
    <row r="222" spans="1:13" ht="12.75">
      <c r="A222" s="51"/>
      <c r="B222" s="52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</row>
    <row r="223" spans="1:13" ht="12.75">
      <c r="A223" s="51"/>
      <c r="B223" s="52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</row>
    <row r="224" spans="1:13" ht="12.75">
      <c r="A224" s="51"/>
      <c r="B224" s="52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</row>
    <row r="225" spans="1:13" ht="12.75">
      <c r="A225" s="51"/>
      <c r="B225" s="52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</row>
    <row r="226" spans="1:13" ht="12.75">
      <c r="A226" s="51"/>
      <c r="B226" s="52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</row>
    <row r="227" spans="1:13" ht="12.75">
      <c r="A227" s="51"/>
      <c r="B227" s="52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</row>
    <row r="228" spans="1:13" ht="12.75">
      <c r="A228" s="51"/>
      <c r="B228" s="52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</row>
    <row r="229" spans="1:13" ht="12.75">
      <c r="A229" s="51"/>
      <c r="B229" s="52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</row>
    <row r="230" spans="1:13" ht="12.75">
      <c r="A230" s="51"/>
      <c r="B230" s="52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</row>
    <row r="231" spans="1:13" ht="12.75">
      <c r="A231" s="51"/>
      <c r="B231" s="52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</row>
    <row r="232" spans="1:13" ht="12.75">
      <c r="A232" s="51"/>
      <c r="B232" s="52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</row>
    <row r="233" spans="1:13" ht="12.75">
      <c r="A233" s="51"/>
      <c r="B233" s="52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</row>
    <row r="234" spans="1:13" ht="12.75">
      <c r="A234" s="51"/>
      <c r="B234" s="52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</row>
    <row r="235" spans="1:13" ht="12.75">
      <c r="A235" s="51"/>
      <c r="B235" s="52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</row>
    <row r="236" spans="1:13" ht="12.75">
      <c r="A236" s="51"/>
      <c r="B236" s="52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</row>
    <row r="237" spans="1:13" ht="12.75">
      <c r="A237" s="51"/>
      <c r="B237" s="52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</row>
    <row r="238" spans="1:13" ht="12.75">
      <c r="A238" s="51"/>
      <c r="B238" s="52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</row>
    <row r="239" spans="1:13" ht="12.75">
      <c r="A239" s="51"/>
      <c r="B239" s="52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</row>
    <row r="240" spans="1:13" ht="12.75">
      <c r="A240" s="51"/>
      <c r="B240" s="52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</row>
    <row r="241" spans="1:13" ht="12.75">
      <c r="A241" s="51"/>
      <c r="B241" s="52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</row>
    <row r="242" spans="1:13" ht="12.75">
      <c r="A242" s="51"/>
      <c r="B242" s="52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</row>
    <row r="243" spans="1:13" ht="12.75">
      <c r="A243" s="51"/>
      <c r="B243" s="52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</row>
    <row r="244" spans="1:13" ht="12.75">
      <c r="A244" s="51"/>
      <c r="B244" s="52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</row>
    <row r="245" spans="1:13" ht="12.75">
      <c r="A245" s="51"/>
      <c r="B245" s="52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</row>
    <row r="246" spans="1:13" ht="12.75">
      <c r="A246" s="51"/>
      <c r="B246" s="52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</row>
    <row r="247" spans="1:13" ht="12.75">
      <c r="A247" s="51"/>
      <c r="B247" s="52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</row>
    <row r="248" spans="1:13" ht="12.75">
      <c r="A248" s="51"/>
      <c r="B248" s="52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</row>
    <row r="249" spans="1:13" ht="12.75">
      <c r="A249" s="51"/>
      <c r="B249" s="52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</row>
    <row r="250" spans="1:13" ht="12.75">
      <c r="A250" s="51"/>
      <c r="B250" s="52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</row>
    <row r="251" spans="1:13" ht="12.75">
      <c r="A251" s="51"/>
      <c r="B251" s="52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</row>
    <row r="252" spans="1:13" ht="12.75">
      <c r="A252" s="51"/>
      <c r="B252" s="52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</row>
    <row r="253" spans="1:13" ht="12.75">
      <c r="A253" s="51"/>
      <c r="B253" s="52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</row>
    <row r="254" spans="1:13" ht="12.75">
      <c r="A254" s="51"/>
      <c r="B254" s="52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</row>
    <row r="255" spans="1:13" ht="12.75">
      <c r="A255" s="51"/>
      <c r="B255" s="52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</row>
    <row r="256" spans="1:13" ht="12.75">
      <c r="A256" s="51"/>
      <c r="B256" s="52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</row>
    <row r="257" spans="1:13" ht="12.75">
      <c r="A257" s="51"/>
      <c r="B257" s="52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</row>
    <row r="258" spans="1:13" ht="12.75">
      <c r="A258" s="51"/>
      <c r="B258" s="52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</row>
    <row r="259" spans="1:13" ht="12.75">
      <c r="A259" s="51"/>
      <c r="B259" s="52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</row>
    <row r="260" spans="1:13" ht="12.75">
      <c r="A260" s="51"/>
      <c r="B260" s="52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</row>
    <row r="261" spans="1:13" ht="12.75">
      <c r="A261" s="51"/>
      <c r="B261" s="52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</row>
    <row r="262" spans="1:13" ht="12.75">
      <c r="A262" s="51"/>
      <c r="B262" s="52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</row>
    <row r="263" spans="1:13" ht="12.75">
      <c r="A263" s="51"/>
      <c r="B263" s="52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</row>
    <row r="264" spans="1:13" ht="12.75">
      <c r="A264" s="51"/>
      <c r="B264" s="52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</row>
    <row r="265" spans="1:13" ht="12.75">
      <c r="A265" s="51"/>
      <c r="B265" s="52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</row>
    <row r="266" spans="1:13" ht="12.75">
      <c r="A266" s="51"/>
      <c r="B266" s="52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</row>
    <row r="267" spans="1:13" ht="12.75">
      <c r="A267" s="51"/>
      <c r="B267" s="52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</row>
    <row r="268" spans="1:13" ht="12.75">
      <c r="A268" s="51"/>
      <c r="B268" s="52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</row>
    <row r="269" spans="1:13" ht="12.75">
      <c r="A269" s="51"/>
      <c r="B269" s="52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</row>
    <row r="270" spans="1:13" ht="12.75">
      <c r="A270" s="51"/>
      <c r="B270" s="52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</row>
    <row r="271" spans="1:13" ht="12.75">
      <c r="A271" s="51"/>
      <c r="B271" s="52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</row>
    <row r="272" spans="1:13" ht="12.75">
      <c r="A272" s="51"/>
      <c r="B272" s="52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</row>
    <row r="273" spans="1:13" ht="12.75">
      <c r="A273" s="51"/>
      <c r="B273" s="52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</row>
    <row r="274" spans="1:13" ht="12.75">
      <c r="A274" s="51"/>
      <c r="B274" s="52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</row>
    <row r="275" spans="1:13" ht="12.75">
      <c r="A275" s="51"/>
      <c r="B275" s="52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</row>
    <row r="276" spans="1:13" ht="12.75">
      <c r="A276" s="51"/>
      <c r="B276" s="52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</row>
    <row r="277" spans="1:13" ht="12.75">
      <c r="A277" s="51"/>
      <c r="B277" s="52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</row>
    <row r="278" spans="1:13" ht="12.75">
      <c r="A278" s="51"/>
      <c r="B278" s="52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</row>
    <row r="279" spans="1:13" ht="12.75">
      <c r="A279" s="51"/>
      <c r="B279" s="52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</row>
    <row r="280" spans="1:13" ht="12.75">
      <c r="A280" s="51"/>
      <c r="B280" s="52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</row>
    <row r="281" spans="1:13" ht="12.75">
      <c r="A281" s="51"/>
      <c r="B281" s="52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</row>
    <row r="282" spans="1:13" ht="12.75">
      <c r="A282" s="51"/>
      <c r="B282" s="52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</row>
    <row r="283" spans="1:13" ht="12.75">
      <c r="A283" s="51"/>
      <c r="B283" s="52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</row>
    <row r="284" spans="1:13" ht="12.75">
      <c r="A284" s="51"/>
      <c r="B284" s="52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</row>
    <row r="285" spans="1:13" ht="12.75">
      <c r="A285" s="51"/>
      <c r="B285" s="52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</row>
    <row r="286" spans="1:13" ht="12.75">
      <c r="A286" s="51"/>
      <c r="B286" s="51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</row>
    <row r="287" spans="1:13" ht="12.75">
      <c r="A287" s="51"/>
      <c r="B287" s="51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</row>
    <row r="288" spans="1:13" ht="12.75">
      <c r="A288" s="51"/>
      <c r="B288" s="51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</row>
    <row r="289" spans="1:13" ht="12.75">
      <c r="A289" s="51"/>
      <c r="B289" s="51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</row>
    <row r="290" spans="1:13" ht="12.75">
      <c r="A290" s="51"/>
      <c r="B290" s="51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</row>
    <row r="291" spans="1:13" ht="12.75">
      <c r="A291" s="51"/>
      <c r="B291" s="51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</row>
    <row r="292" spans="1:13" ht="12.75">
      <c r="A292" s="51"/>
      <c r="B292" s="51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</row>
    <row r="293" spans="1:13" ht="12.75">
      <c r="A293" s="51"/>
      <c r="B293" s="51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</row>
    <row r="294" spans="1:13" ht="12.75">
      <c r="A294" s="51"/>
      <c r="B294" s="51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</row>
    <row r="295" spans="1:13" ht="12.75">
      <c r="A295" s="51"/>
      <c r="B295" s="51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</row>
    <row r="296" spans="1:13" ht="12.75">
      <c r="A296" s="51"/>
      <c r="B296" s="51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</row>
    <row r="297" spans="1:13" ht="12.75">
      <c r="A297" s="51"/>
      <c r="B297" s="51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</row>
    <row r="298" spans="1:13" ht="12.75">
      <c r="A298" s="51"/>
      <c r="B298" s="51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</row>
    <row r="299" spans="1:13" ht="12.75">
      <c r="A299" s="51"/>
      <c r="B299" s="51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</row>
    <row r="300" spans="1:13" ht="12.75">
      <c r="A300" s="51"/>
      <c r="B300" s="51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</row>
    <row r="301" spans="1:13" ht="12.75">
      <c r="A301" s="51"/>
      <c r="B301" s="51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</row>
    <row r="302" spans="1:13" ht="12.75">
      <c r="A302" s="51"/>
      <c r="B302" s="51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</row>
    <row r="303" spans="1:13" ht="12.75">
      <c r="A303" s="51"/>
      <c r="B303" s="51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</row>
    <row r="304" spans="1:13" ht="12.75">
      <c r="A304" s="51"/>
      <c r="B304" s="51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</row>
    <row r="305" spans="1:13" ht="12.75">
      <c r="A305" s="51"/>
      <c r="B305" s="51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</row>
    <row r="306" spans="1:13" ht="12.75">
      <c r="A306" s="51"/>
      <c r="B306" s="51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</row>
    <row r="307" spans="2:13" ht="12.75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</row>
    <row r="308" spans="2:13" ht="12.75"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</row>
    <row r="309" spans="2:13" ht="12.75"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</row>
    <row r="310" spans="2:13" ht="12.75">
      <c r="B310" s="54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</row>
    <row r="311" spans="2:13" ht="12.75">
      <c r="B311" s="54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</row>
    <row r="312" spans="2:13" ht="12.75">
      <c r="B312" s="54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</row>
    <row r="313" spans="2:13" ht="12.75"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</row>
    <row r="314" spans="2:13" ht="12.75"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</row>
    <row r="315" spans="2:13" ht="12.75">
      <c r="B315" s="54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</row>
    <row r="316" spans="2:13" ht="12.75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</row>
    <row r="317" spans="2:13" ht="12.75"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</row>
    <row r="318" spans="2:13" ht="12.75">
      <c r="B318" s="54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</row>
    <row r="319" spans="2:13" ht="12.75">
      <c r="B319" s="54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</row>
    <row r="320" spans="2:13" ht="12.75"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</row>
    <row r="321" spans="2:13" ht="12.75">
      <c r="B321" s="54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</row>
    <row r="322" spans="2:13" ht="12.75">
      <c r="B322" s="54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</row>
    <row r="323" spans="2:13" ht="12.75">
      <c r="B323" s="54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</row>
    <row r="324" spans="2:13" ht="12.75">
      <c r="B324" s="54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</row>
    <row r="325" spans="2:13" ht="12.75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</row>
    <row r="326" spans="2:13" ht="12.75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</row>
    <row r="327" spans="2:13" ht="12.75">
      <c r="B327" s="54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</row>
    <row r="328" spans="2:13" ht="12.75">
      <c r="B328" s="54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</row>
    <row r="329" spans="2:13" ht="12.75">
      <c r="B329" s="54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</row>
    <row r="330" spans="2:13" ht="12.75">
      <c r="B330" s="54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</row>
    <row r="331" spans="2:13" ht="12.75">
      <c r="B331" s="54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</row>
    <row r="332" spans="2:13" ht="12.75">
      <c r="B332" s="54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</row>
    <row r="333" spans="2:13" ht="12.75">
      <c r="B333" s="54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</row>
    <row r="334" spans="2:13" ht="12.75">
      <c r="B334" s="54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</row>
    <row r="335" spans="2:13" ht="12.75">
      <c r="B335" s="54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</row>
    <row r="336" spans="2:13" ht="12.75">
      <c r="B336" s="54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</row>
    <row r="337" spans="2:13" ht="12.75">
      <c r="B337" s="54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</row>
    <row r="338" spans="2:13" ht="12.75">
      <c r="B338" s="54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</row>
    <row r="339" spans="2:13" ht="12.75">
      <c r="B339" s="54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</row>
    <row r="340" spans="2:13" ht="12.75">
      <c r="B340" s="54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</row>
    <row r="341" spans="2:13" ht="12.75">
      <c r="B341" s="54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</row>
    <row r="342" spans="2:13" ht="12.75">
      <c r="B342" s="54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</row>
    <row r="343" spans="2:13" ht="12.75">
      <c r="B343" s="54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</row>
    <row r="344" spans="2:13" ht="12.75">
      <c r="B344" s="54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</row>
    <row r="345" spans="2:13" ht="12.75">
      <c r="B345" s="54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</row>
    <row r="346" spans="2:13" ht="12.75">
      <c r="B346" s="54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</row>
    <row r="347" spans="2:13" ht="12.75">
      <c r="B347" s="54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</row>
    <row r="348" spans="2:13" ht="12.75">
      <c r="B348" s="54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</row>
    <row r="349" spans="2:13" ht="12.75">
      <c r="B349" s="54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</row>
    <row r="350" spans="2:13" ht="12.75">
      <c r="B350" s="54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</row>
    <row r="351" spans="2:13" ht="12.75">
      <c r="B351" s="54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</row>
    <row r="352" spans="2:13" ht="12.75">
      <c r="B352" s="54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</row>
    <row r="353" spans="2:13" ht="12.75">
      <c r="B353" s="54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</row>
    <row r="354" spans="2:13" ht="12.75">
      <c r="B354" s="54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</row>
    <row r="355" spans="2:13" ht="12.75">
      <c r="B355" s="54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</row>
    <row r="356" spans="2:13" ht="12.75">
      <c r="B356" s="54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</row>
    <row r="357" spans="2:13" ht="12.75">
      <c r="B357" s="54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</row>
    <row r="358" spans="2:13" ht="12.75">
      <c r="B358" s="54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</row>
    <row r="359" spans="2:13" ht="12.75">
      <c r="B359" s="54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</row>
    <row r="360" spans="2:13" ht="12.75">
      <c r="B360" s="54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</row>
    <row r="361" spans="2:13" ht="12.75">
      <c r="B361" s="54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</row>
    <row r="362" spans="2:13" ht="12.75">
      <c r="B362" s="54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</row>
    <row r="363" spans="2:13" ht="12.75">
      <c r="B363" s="54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</row>
    <row r="364" spans="2:13" ht="12.75">
      <c r="B364" s="54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</row>
    <row r="365" spans="2:13" ht="12.75">
      <c r="B365" s="54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</row>
    <row r="366" spans="2:13" ht="12.75">
      <c r="B366" s="54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</row>
    <row r="367" spans="2:13" ht="12.75">
      <c r="B367" s="54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</row>
    <row r="368" spans="2:13" ht="12.75">
      <c r="B368" s="54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</row>
    <row r="369" spans="2:13" ht="12.75">
      <c r="B369" s="54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</row>
    <row r="370" spans="2:13" ht="12.75">
      <c r="B370" s="54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</row>
    <row r="371" spans="2:13" ht="12.75">
      <c r="B371" s="54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</row>
    <row r="372" spans="2:13" ht="12.75">
      <c r="B372" s="54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</row>
    <row r="373" spans="2:13" ht="12.75">
      <c r="B373" s="54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</row>
    <row r="374" spans="2:13" ht="12.75">
      <c r="B374" s="54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</row>
    <row r="375" spans="2:13" ht="12.75">
      <c r="B375" s="54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</row>
    <row r="376" spans="2:13" ht="12.75">
      <c r="B376" s="54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</row>
    <row r="377" spans="2:13" ht="12.75">
      <c r="B377" s="54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</row>
    <row r="378" spans="2:13" ht="12.75">
      <c r="B378" s="54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</row>
    <row r="379" spans="2:13" ht="12.75">
      <c r="B379" s="54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</row>
    <row r="380" spans="2:13" ht="12.75">
      <c r="B380" s="54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</row>
    <row r="381" spans="2:13" ht="12.75">
      <c r="B381" s="54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</row>
    <row r="382" spans="2:13" ht="12.75">
      <c r="B382" s="54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</row>
    <row r="383" spans="2:13" ht="12.75">
      <c r="B383" s="54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</row>
    <row r="384" spans="2:13" ht="12.75">
      <c r="B384" s="54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</row>
    <row r="385" spans="2:13" ht="12.75">
      <c r="B385" s="54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</row>
    <row r="386" spans="2:13" ht="12.75">
      <c r="B386" s="54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</row>
    <row r="387" spans="2:13" ht="12.75">
      <c r="B387" s="54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</row>
    <row r="388" spans="2:13" ht="12.75">
      <c r="B388" s="54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</row>
    <row r="389" spans="2:13" ht="12.75">
      <c r="B389" s="54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</row>
    <row r="390" spans="2:13" ht="12.75">
      <c r="B390" s="54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</row>
    <row r="391" spans="2:13" ht="12.75">
      <c r="B391" s="54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</row>
    <row r="392" spans="2:13" ht="12.75">
      <c r="B392" s="54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</row>
    <row r="393" spans="2:13" ht="12.75">
      <c r="B393" s="54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</row>
    <row r="394" spans="2:13" ht="12.75">
      <c r="B394" s="54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</row>
    <row r="395" spans="2:13" ht="12.75">
      <c r="B395" s="54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</row>
    <row r="396" spans="2:13" ht="12.75">
      <c r="B396" s="54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2:13" ht="12.75">
      <c r="B397" s="54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2:13" ht="12.75">
      <c r="B398" s="54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</row>
    <row r="399" spans="2:13" ht="12.75">
      <c r="B399" s="54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</row>
    <row r="400" spans="2:13" ht="12.75">
      <c r="B400" s="54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</row>
    <row r="401" spans="2:13" ht="12.75">
      <c r="B401" s="54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</row>
    <row r="402" spans="2:13" ht="12.75">
      <c r="B402" s="54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</row>
    <row r="403" spans="2:13" ht="12.75">
      <c r="B403" s="54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</row>
    <row r="404" spans="2:13" ht="12.75">
      <c r="B404" s="54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</row>
    <row r="405" spans="2:13" ht="12.75">
      <c r="B405" s="54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</row>
    <row r="406" spans="2:13" ht="12.75">
      <c r="B406" s="54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</row>
    <row r="407" spans="2:13" ht="12.75">
      <c r="B407" s="54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</row>
    <row r="408" spans="2:13" ht="12.75">
      <c r="B408" s="54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</row>
    <row r="409" spans="2:13" ht="12.75">
      <c r="B409" s="54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</row>
    <row r="410" spans="2:13" ht="12.75">
      <c r="B410" s="54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</row>
    <row r="411" spans="2:13" ht="12.75">
      <c r="B411" s="54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</row>
    <row r="412" spans="2:13" ht="12.75">
      <c r="B412" s="54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2:13" ht="12.75">
      <c r="B413" s="54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</row>
    <row r="414" spans="2:13" ht="12.75">
      <c r="B414" s="54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</row>
    <row r="415" spans="2:13" ht="12.75">
      <c r="B415" s="54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</row>
    <row r="416" spans="2:13" ht="12.75">
      <c r="B416" s="54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</row>
    <row r="417" spans="2:13" ht="12.75">
      <c r="B417" s="54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</row>
    <row r="418" spans="2:13" ht="12.75">
      <c r="B418" s="54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</row>
    <row r="419" spans="2:13" ht="12.75">
      <c r="B419" s="54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</row>
    <row r="420" spans="2:13" ht="12.75">
      <c r="B420" s="54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</row>
    <row r="421" spans="2:13" ht="12.75">
      <c r="B421" s="54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</row>
    <row r="422" spans="2:13" ht="12.75">
      <c r="B422" s="54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</row>
    <row r="423" spans="2:13" ht="12.75">
      <c r="B423" s="54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</row>
    <row r="424" spans="2:13" ht="12.75">
      <c r="B424" s="54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</row>
    <row r="425" spans="2:13" ht="12.75">
      <c r="B425" s="54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</row>
    <row r="426" spans="2:13" ht="12.75">
      <c r="B426" s="54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</row>
    <row r="427" spans="2:13" ht="12.75">
      <c r="B427" s="54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</row>
    <row r="428" spans="2:13" ht="12.75">
      <c r="B428" s="54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</row>
    <row r="429" spans="2:13" ht="12.75">
      <c r="B429" s="54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</row>
    <row r="430" spans="2:13" ht="12.75">
      <c r="B430" s="54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</row>
    <row r="431" spans="2:13" ht="12.75">
      <c r="B431" s="54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</row>
    <row r="432" spans="2:13" ht="12.75">
      <c r="B432" s="54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</row>
    <row r="433" spans="2:13" ht="12.75">
      <c r="B433" s="54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</row>
    <row r="434" spans="2:13" ht="12.75">
      <c r="B434" s="54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</row>
    <row r="435" spans="2:13" ht="12.75">
      <c r="B435" s="54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</row>
    <row r="436" spans="2:13" ht="12.75">
      <c r="B436" s="54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</row>
    <row r="437" spans="2:13" ht="12.75">
      <c r="B437" s="54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</row>
    <row r="438" spans="2:13" ht="12.75">
      <c r="B438" s="54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</row>
    <row r="439" spans="2:13" ht="12.75">
      <c r="B439" s="54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</row>
    <row r="440" spans="2:13" ht="12.75">
      <c r="B440" s="54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</row>
    <row r="441" spans="2:13" ht="12.75">
      <c r="B441" s="54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</row>
    <row r="442" spans="2:13" ht="12.75">
      <c r="B442" s="54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</row>
    <row r="443" spans="2:13" ht="12.75">
      <c r="B443" s="54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</row>
    <row r="444" spans="2:13" ht="12.75">
      <c r="B444" s="54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</row>
    <row r="445" spans="2:13" ht="12.75">
      <c r="B445" s="54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</row>
    <row r="446" spans="2:13" ht="12.75">
      <c r="B446" s="54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</row>
    <row r="447" spans="2:13" ht="12.75">
      <c r="B447" s="54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</row>
    <row r="448" spans="2:13" ht="12.75">
      <c r="B448" s="54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</row>
    <row r="449" spans="2:13" ht="12.75">
      <c r="B449" s="54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</row>
    <row r="450" spans="2:13" ht="12.75">
      <c r="B450" s="54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</row>
    <row r="451" spans="2:13" ht="12.75">
      <c r="B451" s="54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</row>
    <row r="452" spans="2:13" ht="12.75">
      <c r="B452" s="54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</row>
    <row r="453" spans="2:13" ht="12.75">
      <c r="B453" s="54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</row>
    <row r="454" spans="2:13" ht="12.75">
      <c r="B454" s="54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</row>
    <row r="455" spans="2:13" ht="12.75">
      <c r="B455" s="54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</row>
    <row r="456" spans="2:13" ht="12.75">
      <c r="B456" s="54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</row>
    <row r="457" spans="2:13" ht="12.75">
      <c r="B457" s="54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</row>
    <row r="458" spans="2:13" ht="12.75">
      <c r="B458" s="54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</row>
    <row r="459" spans="2:13" ht="12.75">
      <c r="B459" s="54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</row>
    <row r="460" spans="2:13" ht="12.75">
      <c r="B460" s="54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</row>
    <row r="461" spans="2:13" ht="12.75">
      <c r="B461" s="54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</row>
    <row r="462" spans="2:13" ht="12.75">
      <c r="B462" s="54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</row>
    <row r="463" spans="2:13" ht="12.75">
      <c r="B463" s="54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</row>
    <row r="464" spans="2:13" ht="12.75">
      <c r="B464" s="54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</row>
    <row r="465" spans="2:13" ht="12.75">
      <c r="B465" s="54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</row>
    <row r="466" spans="2:13" ht="12.75">
      <c r="B466" s="54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</row>
    <row r="467" spans="2:13" ht="12.75">
      <c r="B467" s="54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</row>
    <row r="468" spans="2:13" ht="12.75">
      <c r="B468" s="54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</row>
    <row r="469" spans="2:13" ht="12.75">
      <c r="B469" s="54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</row>
    <row r="470" spans="2:13" ht="12.75">
      <c r="B470" s="54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</row>
    <row r="471" spans="2:13" ht="12.75">
      <c r="B471" s="54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</row>
    <row r="472" spans="2:13" ht="12.75">
      <c r="B472" s="54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</row>
    <row r="473" spans="2:13" ht="12.75">
      <c r="B473" s="54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</row>
    <row r="474" spans="2:13" ht="12.75">
      <c r="B474" s="54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</row>
    <row r="475" spans="2:13" ht="12.75">
      <c r="B475" s="54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</row>
    <row r="476" spans="2:13" ht="12.75">
      <c r="B476" s="54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</row>
    <row r="477" spans="2:13" ht="12.75">
      <c r="B477" s="54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</row>
    <row r="478" spans="2:13" ht="12.75">
      <c r="B478" s="54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</row>
    <row r="479" spans="2:13" ht="12.75">
      <c r="B479" s="54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</row>
    <row r="480" spans="2:13" ht="12.75">
      <c r="B480" s="54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</row>
    <row r="481" spans="2:13" ht="12.75">
      <c r="B481" s="54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</row>
    <row r="482" spans="2:13" ht="12.75">
      <c r="B482" s="54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</row>
    <row r="483" spans="2:13" ht="12.75">
      <c r="B483" s="54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</row>
    <row r="484" spans="2:13" ht="12.75">
      <c r="B484" s="54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</row>
    <row r="485" spans="2:13" ht="12.75">
      <c r="B485" s="54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</row>
    <row r="486" spans="2:13" ht="12.75">
      <c r="B486" s="54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</row>
    <row r="487" spans="2:13" ht="12.75">
      <c r="B487" s="54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</row>
    <row r="488" spans="2:13" ht="12.75">
      <c r="B488" s="54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</row>
    <row r="489" spans="2:13" ht="12.75">
      <c r="B489" s="54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</row>
    <row r="490" spans="2:13" ht="12.75">
      <c r="B490" s="54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</row>
    <row r="491" spans="2:13" ht="12.75">
      <c r="B491" s="54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</row>
    <row r="492" spans="2:13" ht="12.75">
      <c r="B492" s="54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</row>
    <row r="493" spans="2:13" ht="12.75">
      <c r="B493" s="54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</row>
    <row r="494" spans="2:13" ht="12.75">
      <c r="B494" s="54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</row>
    <row r="495" spans="2:13" ht="12.75">
      <c r="B495" s="54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</row>
    <row r="496" spans="2:13" ht="12.75">
      <c r="B496" s="54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</row>
    <row r="497" spans="2:13" ht="12.75">
      <c r="B497" s="54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</row>
    <row r="498" spans="2:13" ht="12.75">
      <c r="B498" s="54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</row>
    <row r="499" spans="2:13" ht="12.75">
      <c r="B499" s="54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</row>
    <row r="500" spans="2:13" ht="12.75">
      <c r="B500" s="54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</row>
    <row r="501" spans="2:13" ht="12.75">
      <c r="B501" s="54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</row>
    <row r="502" spans="2:13" ht="12.75">
      <c r="B502" s="54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</row>
    <row r="503" spans="2:13" ht="12.75">
      <c r="B503" s="54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</row>
    <row r="504" spans="2:13" ht="12.75">
      <c r="B504" s="54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</row>
    <row r="505" spans="2:13" ht="12.75">
      <c r="B505" s="54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</row>
    <row r="506" spans="2:13" ht="12.75">
      <c r="B506" s="54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</row>
    <row r="507" spans="2:13" ht="12.75">
      <c r="B507" s="54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</row>
    <row r="508" spans="2:13" ht="12.75">
      <c r="B508" s="54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</row>
    <row r="509" spans="2:13" ht="12.75">
      <c r="B509" s="54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</row>
    <row r="510" spans="2:13" ht="12.75">
      <c r="B510" s="54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</row>
    <row r="511" spans="2:13" ht="12.75">
      <c r="B511" s="54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</row>
    <row r="512" spans="2:13" ht="12.75">
      <c r="B512" s="54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</row>
    <row r="513" spans="2:13" ht="12.75">
      <c r="B513" s="54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</row>
    <row r="514" spans="2:13" ht="12.75">
      <c r="B514" s="54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</row>
    <row r="515" spans="2:13" ht="12.75">
      <c r="B515" s="54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</row>
    <row r="516" spans="2:13" ht="12.75">
      <c r="B516" s="54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</row>
    <row r="517" spans="2:13" ht="12.75">
      <c r="B517" s="54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</row>
    <row r="518" spans="2:13" ht="12.75">
      <c r="B518" s="54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</row>
    <row r="519" spans="2:13" ht="12.75">
      <c r="B519" s="54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</row>
    <row r="520" spans="2:13" ht="12.75">
      <c r="B520" s="54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</row>
    <row r="521" spans="2:13" ht="12.75">
      <c r="B521" s="54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</row>
    <row r="522" spans="2:13" ht="12.75">
      <c r="B522" s="54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</row>
    <row r="523" spans="2:13" ht="12.75">
      <c r="B523" s="54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</row>
    <row r="524" spans="2:13" ht="12.75">
      <c r="B524" s="54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</row>
    <row r="525" spans="2:13" ht="12.75">
      <c r="B525" s="54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</row>
    <row r="526" spans="2:13" ht="12.75">
      <c r="B526" s="54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</row>
    <row r="527" spans="2:13" ht="12.75">
      <c r="B527" s="54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</row>
    <row r="528" spans="2:13" ht="12.75">
      <c r="B528" s="54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</row>
    <row r="529" spans="2:13" ht="12.75">
      <c r="B529" s="54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</row>
    <row r="530" spans="2:13" ht="12.75">
      <c r="B530" s="54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</row>
    <row r="531" spans="2:13" ht="12.75">
      <c r="B531" s="54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</row>
    <row r="532" spans="2:13" ht="12.75">
      <c r="B532" s="54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</row>
    <row r="533" spans="2:13" ht="12.75">
      <c r="B533" s="54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</row>
    <row r="534" spans="2:13" ht="12.75">
      <c r="B534" s="54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</row>
    <row r="535" spans="2:13" ht="12.75">
      <c r="B535" s="54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</row>
    <row r="536" spans="2:13" ht="12.75">
      <c r="B536" s="54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</row>
    <row r="537" spans="2:13" ht="12.75">
      <c r="B537" s="54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</row>
    <row r="538" spans="2:13" ht="12.75">
      <c r="B538" s="54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</row>
    <row r="539" spans="2:13" ht="12.75">
      <c r="B539" s="54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</row>
    <row r="540" spans="2:13" ht="12.75">
      <c r="B540" s="54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</row>
    <row r="541" spans="2:13" ht="12.75">
      <c r="B541" s="54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</row>
    <row r="542" spans="2:13" ht="12.75">
      <c r="B542" s="54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</row>
    <row r="543" spans="2:13" ht="12.75">
      <c r="B543" s="54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</row>
    <row r="544" spans="2:13" ht="12.75">
      <c r="B544" s="54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</row>
    <row r="545" spans="2:13" ht="12.75">
      <c r="B545" s="54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</row>
    <row r="546" spans="2:13" ht="12.75">
      <c r="B546" s="54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</row>
    <row r="547" spans="2:13" ht="12.75">
      <c r="B547" s="54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</row>
    <row r="548" spans="2:13" ht="12.75">
      <c r="B548" s="54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</row>
    <row r="549" spans="2:13" ht="12.75">
      <c r="B549" s="54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</row>
    <row r="550" spans="2:13" ht="12.75">
      <c r="B550" s="54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</row>
    <row r="551" spans="2:13" ht="12.75">
      <c r="B551" s="54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</row>
    <row r="552" spans="2:13" ht="12.75">
      <c r="B552" s="54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</row>
    <row r="553" spans="2:13" ht="12.75">
      <c r="B553" s="54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</row>
    <row r="554" spans="2:13" ht="12.75">
      <c r="B554" s="54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</row>
    <row r="555" spans="2:13" ht="12.75">
      <c r="B555" s="54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</row>
    <row r="556" spans="2:13" ht="12.75">
      <c r="B556" s="54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</row>
    <row r="557" spans="2:13" ht="12.75">
      <c r="B557" s="54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</row>
    <row r="558" spans="2:13" ht="12.75">
      <c r="B558" s="54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</row>
    <row r="559" spans="2:13" ht="12.75">
      <c r="B559" s="54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</row>
    <row r="560" spans="2:13" ht="12.75">
      <c r="B560" s="54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</row>
    <row r="561" spans="2:13" ht="12.75">
      <c r="B561" s="54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</row>
    <row r="562" spans="2:13" ht="12.75">
      <c r="B562" s="54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</row>
    <row r="563" spans="2:13" ht="12.75">
      <c r="B563" s="54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</row>
    <row r="564" spans="2:13" ht="12.75">
      <c r="B564" s="54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</row>
    <row r="565" spans="2:13" ht="12.75">
      <c r="B565" s="54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</row>
    <row r="566" spans="2:13" ht="12.75">
      <c r="B566" s="54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2:13" ht="12.75">
      <c r="B567" s="54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</row>
    <row r="568" spans="2:13" ht="12.75">
      <c r="B568" s="54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</row>
    <row r="569" spans="2:13" ht="12.75">
      <c r="B569" s="54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</row>
    <row r="570" spans="2:13" ht="12.75">
      <c r="B570" s="54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</row>
    <row r="571" spans="2:13" ht="12.75">
      <c r="B571" s="54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</row>
    <row r="572" spans="2:13" ht="12.75">
      <c r="B572" s="54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</row>
    <row r="573" spans="2:13" ht="12.75">
      <c r="B573" s="54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</row>
    <row r="574" spans="2:13" ht="12.75">
      <c r="B574" s="54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</row>
    <row r="575" spans="2:13" ht="12.75">
      <c r="B575" s="54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</row>
    <row r="576" spans="2:13" ht="12.75">
      <c r="B576" s="54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</row>
    <row r="577" spans="2:13" ht="12.75">
      <c r="B577" s="54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</row>
    <row r="578" spans="2:13" ht="12.75">
      <c r="B578" s="54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</row>
    <row r="579" spans="2:13" ht="12.75">
      <c r="B579" s="54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</row>
    <row r="580" spans="2:13" ht="12.75">
      <c r="B580" s="54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</row>
    <row r="581" spans="2:13" ht="12.75">
      <c r="B581" s="54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</row>
    <row r="582" spans="2:13" ht="12.75">
      <c r="B582" s="54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</row>
    <row r="583" spans="2:13" ht="12.75">
      <c r="B583" s="54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</row>
    <row r="584" spans="2:13" ht="12.75">
      <c r="B584" s="54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</row>
    <row r="585" spans="2:13" ht="12.75">
      <c r="B585" s="54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</row>
    <row r="586" spans="2:13" ht="12.75">
      <c r="B586" s="54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</row>
    <row r="587" spans="2:13" ht="12.75">
      <c r="B587" s="54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</row>
    <row r="588" spans="2:13" ht="12.75">
      <c r="B588" s="54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</row>
    <row r="589" spans="2:13" ht="12.75">
      <c r="B589" s="54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</row>
    <row r="590" spans="2:13" ht="12.75">
      <c r="B590" s="54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</row>
    <row r="591" spans="2:13" ht="12.75">
      <c r="B591" s="54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</row>
    <row r="592" spans="2:13" ht="12.75">
      <c r="B592" s="54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</row>
    <row r="593" spans="2:13" ht="12.75">
      <c r="B593" s="54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</row>
    <row r="594" spans="2:13" ht="12.75">
      <c r="B594" s="54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</row>
    <row r="595" spans="2:13" ht="12.75">
      <c r="B595" s="54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</row>
    <row r="596" spans="2:13" ht="12.75">
      <c r="B596" s="54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</row>
    <row r="597" spans="2:13" ht="12.75">
      <c r="B597" s="54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</row>
    <row r="598" spans="2:13" ht="12.75">
      <c r="B598" s="54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</row>
    <row r="599" spans="2:13" ht="12.75">
      <c r="B599" s="54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</row>
    <row r="600" spans="2:13" ht="12.75">
      <c r="B600" s="54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</row>
    <row r="601" spans="2:13" ht="12.75">
      <c r="B601" s="54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</row>
    <row r="602" spans="2:13" ht="12.75">
      <c r="B602" s="54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</row>
    <row r="603" spans="2:13" ht="12.75">
      <c r="B603" s="54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</row>
    <row r="604" spans="2:13" ht="12.75">
      <c r="B604" s="54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</row>
    <row r="605" spans="2:13" ht="12.75">
      <c r="B605" s="54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</row>
    <row r="606" spans="2:13" ht="12.75">
      <c r="B606" s="54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</row>
    <row r="607" spans="2:13" ht="12.75">
      <c r="B607" s="54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</row>
    <row r="608" spans="2:13" ht="12.75">
      <c r="B608" s="54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</row>
    <row r="609" spans="2:13" ht="12.75">
      <c r="B609" s="54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</row>
    <row r="610" spans="2:13" ht="12.75">
      <c r="B610" s="54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</row>
    <row r="611" spans="2:13" ht="12.75">
      <c r="B611" s="54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</row>
    <row r="612" spans="2:13" ht="12.75">
      <c r="B612" s="54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</row>
    <row r="613" spans="2:13" ht="12.75">
      <c r="B613" s="54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</row>
    <row r="614" spans="2:13" ht="12.75">
      <c r="B614" s="54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</row>
    <row r="615" spans="2:13" ht="12.75">
      <c r="B615" s="54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</row>
    <row r="616" spans="2:13" ht="12.75">
      <c r="B616" s="54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</row>
    <row r="617" spans="2:13" ht="12.75">
      <c r="B617" s="54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</row>
    <row r="618" spans="2:13" ht="12.75">
      <c r="B618" s="54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</row>
    <row r="619" spans="2:13" ht="12.75">
      <c r="B619" s="54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</row>
    <row r="620" spans="2:13" ht="12.75">
      <c r="B620" s="54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</row>
    <row r="621" spans="2:13" ht="12.75">
      <c r="B621" s="54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</row>
    <row r="622" spans="2:13" ht="12.75">
      <c r="B622" s="54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</row>
    <row r="623" spans="2:13" ht="12.75">
      <c r="B623" s="54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</row>
    <row r="624" spans="2:13" ht="12.75">
      <c r="B624" s="54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</row>
    <row r="625" spans="2:13" ht="12.75">
      <c r="B625" s="54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</row>
    <row r="626" spans="2:13" ht="12.75">
      <c r="B626" s="54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</row>
    <row r="627" spans="2:13" ht="12.75">
      <c r="B627" s="54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</row>
    <row r="628" spans="2:13" ht="12.75">
      <c r="B628" s="54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</row>
    <row r="629" spans="2:13" ht="12.75">
      <c r="B629" s="54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</row>
    <row r="630" spans="2:13" ht="12.75">
      <c r="B630" s="54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</row>
    <row r="631" spans="2:13" ht="12.75">
      <c r="B631" s="54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</row>
    <row r="632" spans="2:13" ht="12.75">
      <c r="B632" s="54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</row>
    <row r="633" spans="2:13" ht="12.75"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</row>
    <row r="634" spans="2:13" ht="12.75"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</row>
    <row r="635" spans="2:13" ht="12.75"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</row>
    <row r="636" spans="2:13" ht="12.75"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</row>
    <row r="637" spans="2:13" ht="12.75"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</row>
    <row r="638" spans="2:13" ht="12.75"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</row>
    <row r="639" spans="2:13" ht="12.75"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</row>
    <row r="640" spans="2:13" ht="12.75"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</row>
    <row r="641" spans="2:13" ht="12.75"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</row>
    <row r="642" spans="2:13" ht="12.75"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</row>
    <row r="643" spans="2:13" ht="12.75"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</row>
    <row r="644" spans="2:13" ht="12.75"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</row>
    <row r="645" spans="2:13" ht="12.75"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</row>
    <row r="646" spans="2:13" ht="12.75"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</row>
    <row r="647" spans="2:13" ht="12.75"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</row>
    <row r="648" spans="2:13" ht="12.75"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</row>
    <row r="649" spans="2:13" ht="12.75"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</row>
    <row r="650" spans="2:13" ht="12.75"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</row>
    <row r="651" spans="2:13" ht="12.75"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</row>
    <row r="652" spans="2:13" ht="12.75"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</row>
    <row r="653" spans="2:13" ht="12.75"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</row>
    <row r="654" spans="2:13" ht="12.75"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</row>
    <row r="655" spans="2:13" ht="12.75"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</row>
    <row r="656" spans="2:13" ht="12.75"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</row>
    <row r="657" spans="2:13" ht="12.75"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</row>
  </sheetData>
  <mergeCells count="15">
    <mergeCell ref="A69:M69"/>
    <mergeCell ref="A68:M68"/>
    <mergeCell ref="C1:C2"/>
    <mergeCell ref="H1:H2"/>
    <mergeCell ref="E1:E2"/>
    <mergeCell ref="A67:M67"/>
    <mergeCell ref="F1:F2"/>
    <mergeCell ref="G1:G2"/>
    <mergeCell ref="D1:D2"/>
    <mergeCell ref="M1:M2"/>
    <mergeCell ref="K1:L1"/>
    <mergeCell ref="I1:J1"/>
    <mergeCell ref="A66:M66"/>
    <mergeCell ref="A1:A2"/>
    <mergeCell ref="B1:B2"/>
  </mergeCells>
  <printOptions horizontalCentered="1"/>
  <pageMargins left="0" right="0" top="1.062992125984252" bottom="0.61" header="0.4724409448818898" footer="0.3937007874015748"/>
  <pageSetup horizontalDpi="600" verticalDpi="600" orientation="landscape" paperSize="9" scale="75" r:id="rId1"/>
  <headerFooter alignWithMargins="0">
    <oddHeader>&amp;C&amp;"Arial CE,Pogrubiony"&amp;11
&amp;12Plan inwestycji miasta Opola w 2008 roku realizowany w ramach Wieloletniego Programu Inwestycyjnego&amp;R&amp;11Tabela nr 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K73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.625" style="13" customWidth="1"/>
    <col min="2" max="2" width="8.875" style="13" bestFit="1" customWidth="1"/>
    <col min="3" max="3" width="39.875" style="13" customWidth="1"/>
    <col min="4" max="8" width="14.75390625" style="13" customWidth="1"/>
    <col min="9" max="9" width="15.375" style="13" customWidth="1"/>
    <col min="10" max="10" width="24.125" style="30" customWidth="1"/>
    <col min="11" max="11" width="9.125" style="12" customWidth="1"/>
    <col min="12" max="16384" width="9.125" style="13" customWidth="1"/>
  </cols>
  <sheetData>
    <row r="1" spans="1:11" s="2" customFormat="1" ht="23.25" customHeight="1">
      <c r="A1" s="288" t="s">
        <v>0</v>
      </c>
      <c r="B1" s="288" t="s">
        <v>1</v>
      </c>
      <c r="C1" s="288" t="s">
        <v>2</v>
      </c>
      <c r="D1" s="288" t="s">
        <v>3</v>
      </c>
      <c r="E1" s="288" t="s">
        <v>70</v>
      </c>
      <c r="F1" s="288" t="s">
        <v>71</v>
      </c>
      <c r="G1" s="289" t="s">
        <v>144</v>
      </c>
      <c r="H1" s="287" t="s">
        <v>4</v>
      </c>
      <c r="I1" s="287"/>
      <c r="J1" s="29"/>
      <c r="K1" s="1"/>
    </row>
    <row r="2" spans="1:11" s="2" customFormat="1" ht="55.5" customHeight="1">
      <c r="A2" s="288"/>
      <c r="B2" s="288"/>
      <c r="C2" s="288"/>
      <c r="D2" s="288"/>
      <c r="E2" s="288"/>
      <c r="F2" s="288"/>
      <c r="G2" s="289"/>
      <c r="H2" s="3" t="s">
        <v>5</v>
      </c>
      <c r="I2" s="3" t="s">
        <v>6</v>
      </c>
      <c r="J2" s="29"/>
      <c r="K2" s="1"/>
    </row>
    <row r="3" spans="1:11" s="6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5"/>
      <c r="K3" s="5"/>
    </row>
    <row r="4" spans="1:11" s="2" customFormat="1" ht="19.5" customHeight="1">
      <c r="A4" s="7">
        <v>600</v>
      </c>
      <c r="B4" s="7"/>
      <c r="C4" s="8" t="s">
        <v>7</v>
      </c>
      <c r="D4" s="8">
        <f>D5+D10+D16</f>
        <v>32799996</v>
      </c>
      <c r="E4" s="8">
        <f>E5+E10+E16</f>
        <v>6499996</v>
      </c>
      <c r="F4" s="28">
        <f>D4-E4</f>
        <v>26300000</v>
      </c>
      <c r="G4" s="9">
        <f aca="true" t="shared" si="0" ref="G4:G40">H4+I4</f>
        <v>7260000</v>
      </c>
      <c r="H4" s="8">
        <f>H5+H10+H16</f>
        <v>7260000</v>
      </c>
      <c r="I4" s="8">
        <f>I5+I10+I16</f>
        <v>0</v>
      </c>
      <c r="J4" s="29"/>
      <c r="K4" s="1"/>
    </row>
    <row r="5" spans="1:11" s="2" customFormat="1" ht="25.5">
      <c r="A5" s="20"/>
      <c r="B5" s="20">
        <v>60015</v>
      </c>
      <c r="C5" s="46" t="s">
        <v>8</v>
      </c>
      <c r="D5" s="23">
        <f>SUM(D6:D10)</f>
        <v>20004998</v>
      </c>
      <c r="E5" s="23">
        <f>SUM(E6:E10)</f>
        <v>4174998</v>
      </c>
      <c r="F5" s="95">
        <f aca="true" t="shared" si="1" ref="F5:F84">D5-E5</f>
        <v>15830000</v>
      </c>
      <c r="G5" s="24">
        <f t="shared" si="0"/>
        <v>2740000</v>
      </c>
      <c r="H5" s="23">
        <f>SUM(H6:H9)</f>
        <v>2740000</v>
      </c>
      <c r="I5" s="23">
        <f>SUM(I6:I10)</f>
        <v>0</v>
      </c>
      <c r="J5" s="29"/>
      <c r="K5" s="1"/>
    </row>
    <row r="6" spans="1:9" ht="25.5">
      <c r="A6" s="31"/>
      <c r="B6" s="20"/>
      <c r="C6" s="79" t="s">
        <v>73</v>
      </c>
      <c r="D6" s="26">
        <v>4200000</v>
      </c>
      <c r="E6" s="26">
        <v>1850000</v>
      </c>
      <c r="F6" s="95">
        <f t="shared" si="1"/>
        <v>2350000</v>
      </c>
      <c r="G6" s="27">
        <f t="shared" si="0"/>
        <v>1600000</v>
      </c>
      <c r="H6" s="26">
        <v>1600000</v>
      </c>
      <c r="I6" s="26"/>
    </row>
    <row r="7" spans="1:11" s="2" customFormat="1" ht="25.5">
      <c r="A7" s="31"/>
      <c r="B7" s="20"/>
      <c r="C7" s="80" t="s">
        <v>74</v>
      </c>
      <c r="D7" s="26">
        <v>4000000</v>
      </c>
      <c r="E7" s="26"/>
      <c r="F7" s="95">
        <f t="shared" si="1"/>
        <v>4000000</v>
      </c>
      <c r="G7" s="27">
        <f>H7+I7</f>
        <v>40000</v>
      </c>
      <c r="H7" s="26">
        <v>40000</v>
      </c>
      <c r="I7" s="26"/>
      <c r="J7" s="29"/>
      <c r="K7" s="1"/>
    </row>
    <row r="8" spans="1:11" s="2" customFormat="1" ht="51">
      <c r="A8" s="31"/>
      <c r="B8" s="20"/>
      <c r="C8" s="80" t="s">
        <v>208</v>
      </c>
      <c r="D8" s="134">
        <v>1000000</v>
      </c>
      <c r="E8" s="134"/>
      <c r="F8" s="95">
        <f t="shared" si="1"/>
        <v>1000000</v>
      </c>
      <c r="G8" s="135">
        <f>H8+I8</f>
        <v>1000000</v>
      </c>
      <c r="H8" s="136">
        <v>1000000</v>
      </c>
      <c r="I8" s="26"/>
      <c r="J8" s="29"/>
      <c r="K8" s="1"/>
    </row>
    <row r="9" spans="1:11" s="2" customFormat="1" ht="38.25">
      <c r="A9" s="31"/>
      <c r="B9" s="20"/>
      <c r="C9" s="80" t="s">
        <v>209</v>
      </c>
      <c r="D9" s="134">
        <v>100000</v>
      </c>
      <c r="E9" s="134"/>
      <c r="F9" s="95">
        <f>D9-E9</f>
        <v>100000</v>
      </c>
      <c r="G9" s="135">
        <f t="shared" si="0"/>
        <v>100000</v>
      </c>
      <c r="H9" s="136">
        <v>100000</v>
      </c>
      <c r="I9" s="26"/>
      <c r="J9" s="29"/>
      <c r="K9" s="1"/>
    </row>
    <row r="10" spans="1:9" ht="15">
      <c r="A10" s="20"/>
      <c r="B10" s="20">
        <v>60016</v>
      </c>
      <c r="C10" s="35" t="s">
        <v>9</v>
      </c>
      <c r="D10" s="23">
        <f>SUM(D11:D15)</f>
        <v>10704998</v>
      </c>
      <c r="E10" s="23">
        <f>SUM(E11:E15)</f>
        <v>2324998</v>
      </c>
      <c r="F10" s="95">
        <f t="shared" si="1"/>
        <v>8380000</v>
      </c>
      <c r="G10" s="24">
        <f t="shared" si="0"/>
        <v>2430000</v>
      </c>
      <c r="H10" s="23">
        <f>SUM(H11:H15)</f>
        <v>2430000</v>
      </c>
      <c r="I10" s="23">
        <f>SUM(I11:I15)</f>
        <v>0</v>
      </c>
    </row>
    <row r="11" spans="1:9" ht="38.25">
      <c r="A11" s="31"/>
      <c r="B11" s="20"/>
      <c r="C11" s="25" t="s">
        <v>39</v>
      </c>
      <c r="D11" s="26">
        <v>650000</v>
      </c>
      <c r="E11" s="26"/>
      <c r="F11" s="95">
        <f t="shared" si="1"/>
        <v>650000</v>
      </c>
      <c r="G11" s="27">
        <f t="shared" si="0"/>
        <v>650000</v>
      </c>
      <c r="H11" s="26">
        <v>650000</v>
      </c>
      <c r="I11" s="26"/>
    </row>
    <row r="12" spans="1:9" ht="25.5">
      <c r="A12" s="31"/>
      <c r="B12" s="20"/>
      <c r="C12" s="81" t="s">
        <v>75</v>
      </c>
      <c r="D12" s="26">
        <v>4500000</v>
      </c>
      <c r="E12" s="26"/>
      <c r="F12" s="95">
        <f t="shared" si="1"/>
        <v>4500000</v>
      </c>
      <c r="G12" s="27">
        <f t="shared" si="0"/>
        <v>1000000</v>
      </c>
      <c r="H12" s="26">
        <v>1000000</v>
      </c>
      <c r="I12" s="26"/>
    </row>
    <row r="13" spans="1:9" ht="63.75">
      <c r="A13" s="31"/>
      <c r="B13" s="20"/>
      <c r="C13" s="82" t="s">
        <v>76</v>
      </c>
      <c r="D13" s="26">
        <v>5374998</v>
      </c>
      <c r="E13" s="26">
        <v>2324998</v>
      </c>
      <c r="F13" s="95">
        <f t="shared" si="1"/>
        <v>3050000</v>
      </c>
      <c r="G13" s="27">
        <f t="shared" si="0"/>
        <v>600000</v>
      </c>
      <c r="H13" s="26">
        <v>600000</v>
      </c>
      <c r="I13" s="26"/>
    </row>
    <row r="14" spans="1:9" ht="63.75">
      <c r="A14" s="31"/>
      <c r="B14" s="20"/>
      <c r="C14" s="37" t="s">
        <v>38</v>
      </c>
      <c r="D14" s="26">
        <v>30000</v>
      </c>
      <c r="E14" s="26"/>
      <c r="F14" s="95">
        <f>D14-E14</f>
        <v>30000</v>
      </c>
      <c r="G14" s="27">
        <f t="shared" si="0"/>
        <v>30000</v>
      </c>
      <c r="H14" s="26">
        <v>30000</v>
      </c>
      <c r="I14" s="26"/>
    </row>
    <row r="15" spans="1:9" ht="25.5">
      <c r="A15" s="31"/>
      <c r="B15" s="20"/>
      <c r="C15" s="25" t="s">
        <v>143</v>
      </c>
      <c r="D15" s="26">
        <v>150000</v>
      </c>
      <c r="E15" s="26"/>
      <c r="F15" s="96">
        <f t="shared" si="1"/>
        <v>150000</v>
      </c>
      <c r="G15" s="27">
        <f t="shared" si="0"/>
        <v>150000</v>
      </c>
      <c r="H15" s="26">
        <v>150000</v>
      </c>
      <c r="I15" s="26"/>
    </row>
    <row r="16" spans="1:9" ht="15">
      <c r="A16" s="20"/>
      <c r="B16" s="20">
        <v>60095</v>
      </c>
      <c r="C16" s="35" t="s">
        <v>13</v>
      </c>
      <c r="D16" s="23">
        <f>SUM(D17:D18)</f>
        <v>2090000</v>
      </c>
      <c r="E16" s="23">
        <f>SUM(E17:E18)</f>
        <v>0</v>
      </c>
      <c r="F16" s="95">
        <f t="shared" si="1"/>
        <v>2090000</v>
      </c>
      <c r="G16" s="24">
        <f t="shared" si="0"/>
        <v>2090000</v>
      </c>
      <c r="H16" s="23">
        <f>SUM(H17:H18)</f>
        <v>2090000</v>
      </c>
      <c r="I16" s="23">
        <f>SUM(I17:I18)</f>
        <v>0</v>
      </c>
    </row>
    <row r="17" spans="1:9" ht="25.5">
      <c r="A17" s="31"/>
      <c r="B17" s="20"/>
      <c r="C17" s="25" t="s">
        <v>77</v>
      </c>
      <c r="D17" s="26">
        <v>2000000</v>
      </c>
      <c r="E17" s="26"/>
      <c r="F17" s="95">
        <f>D17-E17</f>
        <v>2000000</v>
      </c>
      <c r="G17" s="27">
        <f>H17+I17</f>
        <v>2000000</v>
      </c>
      <c r="H17" s="26">
        <v>2000000</v>
      </c>
      <c r="I17" s="26"/>
    </row>
    <row r="18" spans="1:9" ht="25.5">
      <c r="A18" s="31"/>
      <c r="B18" s="20"/>
      <c r="C18" s="25" t="s">
        <v>210</v>
      </c>
      <c r="D18" s="26">
        <v>90000</v>
      </c>
      <c r="E18" s="26"/>
      <c r="F18" s="96">
        <f t="shared" si="1"/>
        <v>90000</v>
      </c>
      <c r="G18" s="27">
        <f t="shared" si="0"/>
        <v>90000</v>
      </c>
      <c r="H18" s="26">
        <v>90000</v>
      </c>
      <c r="I18" s="26"/>
    </row>
    <row r="19" spans="1:9" ht="19.5" customHeight="1">
      <c r="A19" s="7">
        <v>700</v>
      </c>
      <c r="B19" s="7"/>
      <c r="C19" s="8" t="s">
        <v>78</v>
      </c>
      <c r="D19" s="8">
        <f>D20</f>
        <v>6033191</v>
      </c>
      <c r="E19" s="8">
        <f>E20</f>
        <v>0</v>
      </c>
      <c r="F19" s="28">
        <f t="shared" si="1"/>
        <v>6033191</v>
      </c>
      <c r="G19" s="9">
        <f t="shared" si="0"/>
        <v>6033191</v>
      </c>
      <c r="H19" s="8">
        <f>H20</f>
        <v>6033191</v>
      </c>
      <c r="I19" s="8">
        <f>I20</f>
        <v>0</v>
      </c>
    </row>
    <row r="20" spans="1:9" ht="25.5">
      <c r="A20" s="20"/>
      <c r="B20" s="21">
        <v>70005</v>
      </c>
      <c r="C20" s="22" t="s">
        <v>79</v>
      </c>
      <c r="D20" s="23">
        <f>D21</f>
        <v>6033191</v>
      </c>
      <c r="E20" s="23">
        <f>E21</f>
        <v>0</v>
      </c>
      <c r="F20" s="95">
        <f t="shared" si="1"/>
        <v>6033191</v>
      </c>
      <c r="G20" s="24">
        <f t="shared" si="0"/>
        <v>6033191</v>
      </c>
      <c r="H20" s="23">
        <f>H21</f>
        <v>6033191</v>
      </c>
      <c r="I20" s="23">
        <f>I21</f>
        <v>0</v>
      </c>
    </row>
    <row r="21" spans="1:9" ht="14.25">
      <c r="A21" s="31"/>
      <c r="B21" s="32"/>
      <c r="C21" s="34" t="s">
        <v>80</v>
      </c>
      <c r="D21" s="26">
        <v>6033191</v>
      </c>
      <c r="E21" s="26"/>
      <c r="F21" s="96">
        <f t="shared" si="1"/>
        <v>6033191</v>
      </c>
      <c r="G21" s="27">
        <f t="shared" si="0"/>
        <v>6033191</v>
      </c>
      <c r="H21" s="26">
        <v>6033191</v>
      </c>
      <c r="I21" s="26"/>
    </row>
    <row r="22" spans="1:11" s="2" customFormat="1" ht="19.5" customHeight="1">
      <c r="A22" s="7">
        <v>750</v>
      </c>
      <c r="B22" s="7"/>
      <c r="C22" s="8" t="s">
        <v>10</v>
      </c>
      <c r="D22" s="8">
        <f>D23+D25+D27</f>
        <v>2632240</v>
      </c>
      <c r="E22" s="8">
        <f>E23+E25+E27</f>
        <v>796240</v>
      </c>
      <c r="F22" s="28">
        <f t="shared" si="1"/>
        <v>1836000</v>
      </c>
      <c r="G22" s="9">
        <f t="shared" si="0"/>
        <v>1836000</v>
      </c>
      <c r="H22" s="8">
        <f>H23+H25+H27</f>
        <v>1836000</v>
      </c>
      <c r="I22" s="8">
        <f>I23+I25+I27</f>
        <v>0</v>
      </c>
      <c r="J22" s="29"/>
      <c r="K22" s="1"/>
    </row>
    <row r="23" spans="1:9" ht="25.5">
      <c r="A23" s="20"/>
      <c r="B23" s="20">
        <v>75022</v>
      </c>
      <c r="C23" s="22" t="s">
        <v>135</v>
      </c>
      <c r="D23" s="23">
        <f>SUM(D24:D24)</f>
        <v>100000</v>
      </c>
      <c r="E23" s="23">
        <f>SUM(E24:E24)</f>
        <v>0</v>
      </c>
      <c r="F23" s="95">
        <f>D23-E23</f>
        <v>100000</v>
      </c>
      <c r="G23" s="24">
        <f t="shared" si="0"/>
        <v>100000</v>
      </c>
      <c r="H23" s="23">
        <f>SUM(H24:H24)</f>
        <v>100000</v>
      </c>
      <c r="I23" s="23">
        <f>SUM(I24:I24)</f>
        <v>0</v>
      </c>
    </row>
    <row r="24" spans="1:9" ht="25.5">
      <c r="A24" s="31"/>
      <c r="B24" s="31"/>
      <c r="C24" s="36" t="s">
        <v>136</v>
      </c>
      <c r="D24" s="26">
        <v>100000</v>
      </c>
      <c r="E24" s="26"/>
      <c r="F24" s="96">
        <f>D24-E24</f>
        <v>100000</v>
      </c>
      <c r="G24" s="27">
        <f t="shared" si="0"/>
        <v>100000</v>
      </c>
      <c r="H24" s="26">
        <v>100000</v>
      </c>
      <c r="I24" s="26"/>
    </row>
    <row r="25" spans="1:9" ht="25.5">
      <c r="A25" s="20"/>
      <c r="B25" s="20">
        <v>75023</v>
      </c>
      <c r="C25" s="22" t="s">
        <v>137</v>
      </c>
      <c r="D25" s="23">
        <f>SUM(D26:D26)</f>
        <v>1332240</v>
      </c>
      <c r="E25" s="23">
        <f>SUM(E26:E26)</f>
        <v>796240</v>
      </c>
      <c r="F25" s="95">
        <f>D25-E25</f>
        <v>536000</v>
      </c>
      <c r="G25" s="24">
        <f t="shared" si="0"/>
        <v>536000</v>
      </c>
      <c r="H25" s="23">
        <f>SUM(H26:H26)</f>
        <v>536000</v>
      </c>
      <c r="I25" s="23">
        <f>SUM(I26:I26)</f>
        <v>0</v>
      </c>
    </row>
    <row r="26" spans="1:9" ht="63.75">
      <c r="A26" s="31"/>
      <c r="B26" s="31"/>
      <c r="C26" s="36" t="s">
        <v>138</v>
      </c>
      <c r="D26" s="26">
        <v>1332240</v>
      </c>
      <c r="E26" s="26">
        <v>796240</v>
      </c>
      <c r="F26" s="96">
        <f>D26-E26</f>
        <v>536000</v>
      </c>
      <c r="G26" s="27">
        <f t="shared" si="0"/>
        <v>536000</v>
      </c>
      <c r="H26" s="26">
        <v>536000</v>
      </c>
      <c r="I26" s="26"/>
    </row>
    <row r="27" spans="1:9" ht="15">
      <c r="A27" s="20"/>
      <c r="B27" s="20">
        <v>75095</v>
      </c>
      <c r="C27" s="22" t="s">
        <v>13</v>
      </c>
      <c r="D27" s="23">
        <f>SUM(D28:D32)</f>
        <v>1200000</v>
      </c>
      <c r="E27" s="23">
        <f>SUM(E28:E32)</f>
        <v>0</v>
      </c>
      <c r="F27" s="95">
        <f t="shared" si="1"/>
        <v>1200000</v>
      </c>
      <c r="G27" s="24">
        <f t="shared" si="0"/>
        <v>1200000</v>
      </c>
      <c r="H27" s="23">
        <f>SUM(H28:H32)</f>
        <v>1200000</v>
      </c>
      <c r="I27" s="23">
        <f>SUM(I28:I32)</f>
        <v>0</v>
      </c>
    </row>
    <row r="28" spans="1:9" ht="14.25">
      <c r="A28" s="31"/>
      <c r="B28" s="31"/>
      <c r="C28" s="36" t="s">
        <v>20</v>
      </c>
      <c r="D28" s="26">
        <v>300000</v>
      </c>
      <c r="E28" s="26"/>
      <c r="F28" s="95">
        <f t="shared" si="1"/>
        <v>300000</v>
      </c>
      <c r="G28" s="27">
        <f t="shared" si="0"/>
        <v>300000</v>
      </c>
      <c r="H28" s="26">
        <v>300000</v>
      </c>
      <c r="I28" s="26"/>
    </row>
    <row r="29" spans="1:9" ht="25.5">
      <c r="A29" s="31"/>
      <c r="B29" s="31"/>
      <c r="C29" s="36" t="s">
        <v>53</v>
      </c>
      <c r="D29" s="26">
        <v>250000</v>
      </c>
      <c r="E29" s="26"/>
      <c r="F29" s="95">
        <f t="shared" si="1"/>
        <v>250000</v>
      </c>
      <c r="G29" s="27">
        <f t="shared" si="0"/>
        <v>250000</v>
      </c>
      <c r="H29" s="26">
        <v>250000</v>
      </c>
      <c r="I29" s="26"/>
    </row>
    <row r="30" spans="1:9" ht="14.25">
      <c r="A30" s="31"/>
      <c r="B30" s="31"/>
      <c r="C30" s="36" t="s">
        <v>81</v>
      </c>
      <c r="D30" s="26">
        <v>300000</v>
      </c>
      <c r="E30" s="26"/>
      <c r="F30" s="95">
        <f t="shared" si="1"/>
        <v>300000</v>
      </c>
      <c r="G30" s="27">
        <f t="shared" si="0"/>
        <v>300000</v>
      </c>
      <c r="H30" s="26">
        <v>300000</v>
      </c>
      <c r="I30" s="26"/>
    </row>
    <row r="31" spans="1:9" ht="14.25">
      <c r="A31" s="31"/>
      <c r="B31" s="31"/>
      <c r="C31" s="36" t="s">
        <v>37</v>
      </c>
      <c r="D31" s="26">
        <v>50000</v>
      </c>
      <c r="E31" s="26"/>
      <c r="F31" s="95">
        <f>D31-E31</f>
        <v>50000</v>
      </c>
      <c r="G31" s="27">
        <f>H31+I31</f>
        <v>50000</v>
      </c>
      <c r="H31" s="26">
        <v>50000</v>
      </c>
      <c r="I31" s="26"/>
    </row>
    <row r="32" spans="1:9" ht="25.5">
      <c r="A32" s="31"/>
      <c r="B32" s="31"/>
      <c r="C32" s="36" t="s">
        <v>222</v>
      </c>
      <c r="D32" s="26">
        <v>300000</v>
      </c>
      <c r="E32" s="26"/>
      <c r="F32" s="95">
        <f t="shared" si="1"/>
        <v>300000</v>
      </c>
      <c r="G32" s="27">
        <f t="shared" si="0"/>
        <v>300000</v>
      </c>
      <c r="H32" s="26">
        <v>300000</v>
      </c>
      <c r="I32" s="26"/>
    </row>
    <row r="33" spans="1:9" ht="25.5">
      <c r="A33" s="7">
        <v>754</v>
      </c>
      <c r="B33" s="7"/>
      <c r="C33" s="8" t="s">
        <v>32</v>
      </c>
      <c r="D33" s="8">
        <f>D34+D36</f>
        <v>746000</v>
      </c>
      <c r="E33" s="8">
        <f>E34+E36</f>
        <v>0</v>
      </c>
      <c r="F33" s="28">
        <f t="shared" si="1"/>
        <v>746000</v>
      </c>
      <c r="G33" s="9">
        <f t="shared" si="0"/>
        <v>746000</v>
      </c>
      <c r="H33" s="8">
        <f>H34+H36</f>
        <v>746000</v>
      </c>
      <c r="I33" s="8">
        <f>I34+I36</f>
        <v>0</v>
      </c>
    </row>
    <row r="34" spans="1:9" ht="15">
      <c r="A34" s="20"/>
      <c r="B34" s="21">
        <v>75404</v>
      </c>
      <c r="C34" s="22" t="s">
        <v>82</v>
      </c>
      <c r="D34" s="23">
        <f>D35</f>
        <v>26000</v>
      </c>
      <c r="E34" s="23">
        <f>E35</f>
        <v>0</v>
      </c>
      <c r="F34" s="95">
        <f t="shared" si="1"/>
        <v>26000</v>
      </c>
      <c r="G34" s="24">
        <f t="shared" si="0"/>
        <v>26000</v>
      </c>
      <c r="H34" s="23">
        <f>H35</f>
        <v>26000</v>
      </c>
      <c r="I34" s="23">
        <f>I35</f>
        <v>0</v>
      </c>
    </row>
    <row r="35" spans="1:9" ht="25.5">
      <c r="A35" s="31"/>
      <c r="B35" s="32"/>
      <c r="C35" s="34" t="s">
        <v>83</v>
      </c>
      <c r="D35" s="26">
        <v>26000</v>
      </c>
      <c r="E35" s="26"/>
      <c r="F35" s="95">
        <f t="shared" si="1"/>
        <v>26000</v>
      </c>
      <c r="G35" s="27">
        <f t="shared" si="0"/>
        <v>26000</v>
      </c>
      <c r="H35" s="26">
        <v>26000</v>
      </c>
      <c r="I35" s="26"/>
    </row>
    <row r="36" spans="1:9" ht="15">
      <c r="A36" s="20"/>
      <c r="B36" s="21">
        <v>75416</v>
      </c>
      <c r="C36" s="22" t="s">
        <v>212</v>
      </c>
      <c r="D36" s="23">
        <f>D37</f>
        <v>720000</v>
      </c>
      <c r="E36" s="23">
        <f>E37</f>
        <v>0</v>
      </c>
      <c r="F36" s="95">
        <f>D36-E36</f>
        <v>720000</v>
      </c>
      <c r="G36" s="24">
        <f>H36+I36</f>
        <v>720000</v>
      </c>
      <c r="H36" s="23">
        <f>H37</f>
        <v>720000</v>
      </c>
      <c r="I36" s="23">
        <f>I37</f>
        <v>0</v>
      </c>
    </row>
    <row r="37" spans="1:9" ht="25.5">
      <c r="A37" s="31"/>
      <c r="B37" s="32"/>
      <c r="C37" s="34" t="s">
        <v>211</v>
      </c>
      <c r="D37" s="26">
        <v>720000</v>
      </c>
      <c r="E37" s="26"/>
      <c r="F37" s="96">
        <f>D37-E37</f>
        <v>720000</v>
      </c>
      <c r="G37" s="27">
        <f>H37+I37</f>
        <v>720000</v>
      </c>
      <c r="H37" s="26">
        <v>720000</v>
      </c>
      <c r="I37" s="26"/>
    </row>
    <row r="38" spans="1:9" ht="19.5" customHeight="1">
      <c r="A38" s="7">
        <v>801</v>
      </c>
      <c r="B38" s="7"/>
      <c r="C38" s="8" t="s">
        <v>84</v>
      </c>
      <c r="D38" s="8">
        <f>D39+D41+D43+D45</f>
        <v>2961620</v>
      </c>
      <c r="E38" s="8">
        <f>E39+E41+E43+E45</f>
        <v>0</v>
      </c>
      <c r="F38" s="28">
        <f t="shared" si="1"/>
        <v>2961620</v>
      </c>
      <c r="G38" s="9">
        <f t="shared" si="0"/>
        <v>2961620</v>
      </c>
      <c r="H38" s="8">
        <f>H39+H41+H43+H45</f>
        <v>1829620</v>
      </c>
      <c r="I38" s="8">
        <f>I39+I41+I43+I45</f>
        <v>1132000</v>
      </c>
    </row>
    <row r="39" spans="1:9" ht="15">
      <c r="A39" s="20"/>
      <c r="B39" s="20">
        <v>80101</v>
      </c>
      <c r="C39" s="22" t="s">
        <v>133</v>
      </c>
      <c r="D39" s="23">
        <f>D40</f>
        <v>700000</v>
      </c>
      <c r="E39" s="23">
        <f>E40</f>
        <v>0</v>
      </c>
      <c r="F39" s="95">
        <f>D39-E39</f>
        <v>700000</v>
      </c>
      <c r="G39" s="24">
        <f t="shared" si="0"/>
        <v>700000</v>
      </c>
      <c r="H39" s="23">
        <f>H40</f>
        <v>700000</v>
      </c>
      <c r="I39" s="23">
        <f>I40</f>
        <v>0</v>
      </c>
    </row>
    <row r="40" spans="1:9" ht="25.5">
      <c r="A40" s="31"/>
      <c r="B40" s="20"/>
      <c r="C40" s="25" t="s">
        <v>134</v>
      </c>
      <c r="D40" s="26">
        <v>700000</v>
      </c>
      <c r="E40" s="26"/>
      <c r="F40" s="96">
        <f>D40-E40</f>
        <v>700000</v>
      </c>
      <c r="G40" s="27">
        <f t="shared" si="0"/>
        <v>700000</v>
      </c>
      <c r="H40" s="26">
        <v>700000</v>
      </c>
      <c r="I40" s="26"/>
    </row>
    <row r="41" spans="1:9" ht="15">
      <c r="A41" s="20"/>
      <c r="B41" s="21">
        <v>80110</v>
      </c>
      <c r="C41" s="22" t="s">
        <v>51</v>
      </c>
      <c r="D41" s="23">
        <f>D42</f>
        <v>700000</v>
      </c>
      <c r="E41" s="23">
        <f>E42</f>
        <v>0</v>
      </c>
      <c r="F41" s="95">
        <f t="shared" si="1"/>
        <v>700000</v>
      </c>
      <c r="G41" s="24">
        <f aca="true" t="shared" si="2" ref="G41:G78">H41+I41</f>
        <v>700000</v>
      </c>
      <c r="H41" s="23">
        <f>H42</f>
        <v>700000</v>
      </c>
      <c r="I41" s="23">
        <f>I42</f>
        <v>0</v>
      </c>
    </row>
    <row r="42" spans="1:9" ht="14.25">
      <c r="A42" s="31"/>
      <c r="B42" s="32"/>
      <c r="C42" s="34" t="s">
        <v>85</v>
      </c>
      <c r="D42" s="26">
        <v>700000</v>
      </c>
      <c r="E42" s="26"/>
      <c r="F42" s="95">
        <f t="shared" si="1"/>
        <v>700000</v>
      </c>
      <c r="G42" s="27">
        <f t="shared" si="2"/>
        <v>700000</v>
      </c>
      <c r="H42" s="26">
        <v>700000</v>
      </c>
      <c r="I42" s="26"/>
    </row>
    <row r="43" spans="1:9" ht="15">
      <c r="A43" s="20"/>
      <c r="B43" s="21">
        <v>80120</v>
      </c>
      <c r="C43" s="22" t="s">
        <v>12</v>
      </c>
      <c r="D43" s="23">
        <f>D44</f>
        <v>1500000</v>
      </c>
      <c r="E43" s="23">
        <f>E44</f>
        <v>0</v>
      </c>
      <c r="F43" s="95">
        <f t="shared" si="1"/>
        <v>1500000</v>
      </c>
      <c r="G43" s="24">
        <f t="shared" si="2"/>
        <v>1500000</v>
      </c>
      <c r="H43" s="23">
        <f>H44</f>
        <v>368000</v>
      </c>
      <c r="I43" s="23">
        <f>I44</f>
        <v>1132000</v>
      </c>
    </row>
    <row r="44" spans="1:9" ht="25.5">
      <c r="A44" s="31"/>
      <c r="B44" s="32"/>
      <c r="C44" s="34" t="s">
        <v>86</v>
      </c>
      <c r="D44" s="26">
        <v>1500000</v>
      </c>
      <c r="E44" s="26"/>
      <c r="F44" s="95">
        <f t="shared" si="1"/>
        <v>1500000</v>
      </c>
      <c r="G44" s="27">
        <f t="shared" si="2"/>
        <v>1500000</v>
      </c>
      <c r="H44" s="26">
        <v>368000</v>
      </c>
      <c r="I44" s="26">
        <v>1132000</v>
      </c>
    </row>
    <row r="45" spans="1:9" ht="38.25">
      <c r="A45" s="20"/>
      <c r="B45" s="21">
        <v>80140</v>
      </c>
      <c r="C45" s="22" t="s">
        <v>302</v>
      </c>
      <c r="D45" s="23">
        <f>D46</f>
        <v>61620</v>
      </c>
      <c r="E45" s="23">
        <f>E46</f>
        <v>0</v>
      </c>
      <c r="F45" s="95">
        <f>D45-E45</f>
        <v>61620</v>
      </c>
      <c r="G45" s="24">
        <f>H45+I45</f>
        <v>61620</v>
      </c>
      <c r="H45" s="23">
        <f>H46</f>
        <v>61620</v>
      </c>
      <c r="I45" s="23">
        <f>I46</f>
        <v>0</v>
      </c>
    </row>
    <row r="46" spans="1:9" ht="38.25">
      <c r="A46" s="31"/>
      <c r="B46" s="32"/>
      <c r="C46" s="25" t="s">
        <v>301</v>
      </c>
      <c r="D46" s="26">
        <v>61620</v>
      </c>
      <c r="E46" s="26"/>
      <c r="F46" s="95">
        <f>D46-E46</f>
        <v>61620</v>
      </c>
      <c r="G46" s="27">
        <f>H46+I46</f>
        <v>61620</v>
      </c>
      <c r="H46" s="26">
        <v>61620</v>
      </c>
      <c r="I46" s="26"/>
    </row>
    <row r="47" spans="1:9" ht="25.5">
      <c r="A47" s="56">
        <v>853</v>
      </c>
      <c r="B47" s="56"/>
      <c r="C47" s="8" t="s">
        <v>28</v>
      </c>
      <c r="D47" s="8">
        <f>D48</f>
        <v>300000</v>
      </c>
      <c r="E47" s="8">
        <f>E48</f>
        <v>0</v>
      </c>
      <c r="F47" s="28">
        <f t="shared" si="1"/>
        <v>300000</v>
      </c>
      <c r="G47" s="9">
        <f t="shared" si="2"/>
        <v>300000</v>
      </c>
      <c r="H47" s="8">
        <f>H48</f>
        <v>300000</v>
      </c>
      <c r="I47" s="8">
        <f>I48</f>
        <v>0</v>
      </c>
    </row>
    <row r="48" spans="1:9" ht="15">
      <c r="A48" s="43"/>
      <c r="B48" s="43">
        <v>85305</v>
      </c>
      <c r="C48" s="46" t="s">
        <v>40</v>
      </c>
      <c r="D48" s="23">
        <f>SUM(D49:D51)</f>
        <v>300000</v>
      </c>
      <c r="E48" s="23">
        <f>SUM(E49:E51)</f>
        <v>0</v>
      </c>
      <c r="F48" s="95">
        <f t="shared" si="1"/>
        <v>300000</v>
      </c>
      <c r="G48" s="24">
        <f t="shared" si="2"/>
        <v>300000</v>
      </c>
      <c r="H48" s="23">
        <f>SUM(H49:H51)</f>
        <v>300000</v>
      </c>
      <c r="I48" s="23">
        <f>SUM(I49:I51)</f>
        <v>0</v>
      </c>
    </row>
    <row r="49" spans="1:9" ht="51">
      <c r="A49" s="31"/>
      <c r="B49" s="32"/>
      <c r="C49" s="82" t="s">
        <v>87</v>
      </c>
      <c r="D49" s="26">
        <v>50000</v>
      </c>
      <c r="E49" s="26"/>
      <c r="F49" s="95">
        <f t="shared" si="1"/>
        <v>50000</v>
      </c>
      <c r="G49" s="27">
        <f t="shared" si="2"/>
        <v>50000</v>
      </c>
      <c r="H49" s="26">
        <v>50000</v>
      </c>
      <c r="I49" s="26"/>
    </row>
    <row r="50" spans="1:9" ht="51">
      <c r="A50" s="31"/>
      <c r="B50" s="32"/>
      <c r="C50" s="82" t="s">
        <v>88</v>
      </c>
      <c r="D50" s="26">
        <v>150000</v>
      </c>
      <c r="E50" s="26"/>
      <c r="F50" s="95">
        <f>D50-E50</f>
        <v>150000</v>
      </c>
      <c r="G50" s="27">
        <f>H50+I50</f>
        <v>150000</v>
      </c>
      <c r="H50" s="26">
        <v>150000</v>
      </c>
      <c r="I50" s="26"/>
    </row>
    <row r="51" spans="1:9" ht="38.25">
      <c r="A51" s="31"/>
      <c r="B51" s="32"/>
      <c r="C51" s="151" t="s">
        <v>303</v>
      </c>
      <c r="D51" s="26">
        <v>100000</v>
      </c>
      <c r="E51" s="26"/>
      <c r="F51" s="95">
        <f t="shared" si="1"/>
        <v>100000</v>
      </c>
      <c r="G51" s="27">
        <f t="shared" si="2"/>
        <v>100000</v>
      </c>
      <c r="H51" s="26">
        <v>100000</v>
      </c>
      <c r="I51" s="26"/>
    </row>
    <row r="52" spans="1:9" ht="25.5">
      <c r="A52" s="7">
        <v>900</v>
      </c>
      <c r="B52" s="7"/>
      <c r="C52" s="8" t="s">
        <v>14</v>
      </c>
      <c r="D52" s="8">
        <f>D53+D58+D61+D63</f>
        <v>17377890</v>
      </c>
      <c r="E52" s="8">
        <f>E53+E58+E61+E63</f>
        <v>7339890</v>
      </c>
      <c r="F52" s="28">
        <f t="shared" si="1"/>
        <v>10038000</v>
      </c>
      <c r="G52" s="9">
        <f t="shared" si="2"/>
        <v>9838000</v>
      </c>
      <c r="H52" s="8">
        <f>H53+H58+H61+H63</f>
        <v>5834100</v>
      </c>
      <c r="I52" s="8">
        <f>I53+I58+I61+I63</f>
        <v>4003900</v>
      </c>
    </row>
    <row r="53" spans="1:9" ht="15">
      <c r="A53" s="20"/>
      <c r="B53" s="21">
        <v>90001</v>
      </c>
      <c r="C53" s="22" t="s">
        <v>24</v>
      </c>
      <c r="D53" s="23">
        <f>SUM(D54:D57)</f>
        <v>15217890</v>
      </c>
      <c r="E53" s="23">
        <f>SUM(E54:E57)</f>
        <v>7339890</v>
      </c>
      <c r="F53" s="95">
        <f t="shared" si="1"/>
        <v>7878000</v>
      </c>
      <c r="G53" s="24">
        <f t="shared" si="2"/>
        <v>7678000</v>
      </c>
      <c r="H53" s="23">
        <f>SUM(H54:H57)</f>
        <v>3678000</v>
      </c>
      <c r="I53" s="23">
        <f>SUM(I54:I57)</f>
        <v>4000000</v>
      </c>
    </row>
    <row r="54" spans="1:9" ht="51">
      <c r="A54" s="31"/>
      <c r="B54" s="32"/>
      <c r="C54" s="25" t="s">
        <v>30</v>
      </c>
      <c r="D54" s="26">
        <v>14526890</v>
      </c>
      <c r="E54" s="26">
        <v>7339890</v>
      </c>
      <c r="F54" s="96">
        <f t="shared" si="1"/>
        <v>7187000</v>
      </c>
      <c r="G54" s="27">
        <f t="shared" si="2"/>
        <v>7187000</v>
      </c>
      <c r="H54" s="26">
        <v>3187000</v>
      </c>
      <c r="I54" s="26">
        <v>4000000</v>
      </c>
    </row>
    <row r="55" spans="1:9" ht="25.5">
      <c r="A55" s="20"/>
      <c r="B55" s="20"/>
      <c r="C55" s="82" t="s">
        <v>91</v>
      </c>
      <c r="D55" s="26">
        <v>300000</v>
      </c>
      <c r="E55" s="26"/>
      <c r="F55" s="95">
        <f>D55-E55</f>
        <v>300000</v>
      </c>
      <c r="G55" s="27">
        <f t="shared" si="2"/>
        <v>100000</v>
      </c>
      <c r="H55" s="26">
        <v>100000</v>
      </c>
      <c r="I55" s="26"/>
    </row>
    <row r="56" spans="1:9" ht="51">
      <c r="A56" s="20"/>
      <c r="B56" s="20"/>
      <c r="C56" s="82" t="s">
        <v>92</v>
      </c>
      <c r="D56" s="26">
        <v>291000</v>
      </c>
      <c r="E56" s="26"/>
      <c r="F56" s="95">
        <f>D56-E56</f>
        <v>291000</v>
      </c>
      <c r="G56" s="27">
        <f t="shared" si="2"/>
        <v>291000</v>
      </c>
      <c r="H56" s="26">
        <v>291000</v>
      </c>
      <c r="I56" s="26"/>
    </row>
    <row r="57" spans="1:9" ht="38.25">
      <c r="A57" s="31"/>
      <c r="B57" s="32"/>
      <c r="C57" s="25" t="s">
        <v>142</v>
      </c>
      <c r="D57" s="26">
        <v>100000</v>
      </c>
      <c r="E57" s="26"/>
      <c r="F57" s="96">
        <f>D57-E57</f>
        <v>100000</v>
      </c>
      <c r="G57" s="27">
        <f t="shared" si="2"/>
        <v>100000</v>
      </c>
      <c r="H57" s="26">
        <v>100000</v>
      </c>
      <c r="I57" s="26"/>
    </row>
    <row r="58" spans="1:9" ht="15">
      <c r="A58" s="20"/>
      <c r="B58" s="21">
        <v>90015</v>
      </c>
      <c r="C58" s="22" t="s">
        <v>15</v>
      </c>
      <c r="D58" s="23">
        <f>SUM(D59:D60)</f>
        <v>310000</v>
      </c>
      <c r="E58" s="23">
        <f>SUM(E59:E60)</f>
        <v>0</v>
      </c>
      <c r="F58" s="95">
        <f t="shared" si="1"/>
        <v>310000</v>
      </c>
      <c r="G58" s="24">
        <f t="shared" si="2"/>
        <v>310000</v>
      </c>
      <c r="H58" s="23">
        <f>SUM(H59:H60)</f>
        <v>310000</v>
      </c>
      <c r="I58" s="23">
        <f>SUM(I59:I60)</f>
        <v>0</v>
      </c>
    </row>
    <row r="59" spans="1:9" ht="14.25">
      <c r="A59" s="31"/>
      <c r="B59" s="32"/>
      <c r="C59" s="25" t="s">
        <v>21</v>
      </c>
      <c r="D59" s="26">
        <v>200000</v>
      </c>
      <c r="E59" s="26"/>
      <c r="F59" s="95">
        <f t="shared" si="1"/>
        <v>200000</v>
      </c>
      <c r="G59" s="27">
        <f t="shared" si="2"/>
        <v>200000</v>
      </c>
      <c r="H59" s="26">
        <v>200000</v>
      </c>
      <c r="I59" s="26"/>
    </row>
    <row r="60" spans="1:9" ht="25.5">
      <c r="A60" s="31"/>
      <c r="B60" s="32"/>
      <c r="C60" s="82" t="s">
        <v>89</v>
      </c>
      <c r="D60" s="26">
        <v>110000</v>
      </c>
      <c r="E60" s="26"/>
      <c r="F60" s="95">
        <f t="shared" si="1"/>
        <v>110000</v>
      </c>
      <c r="G60" s="27">
        <f t="shared" si="2"/>
        <v>110000</v>
      </c>
      <c r="H60" s="26">
        <v>110000</v>
      </c>
      <c r="I60" s="26"/>
    </row>
    <row r="61" spans="1:9" ht="15">
      <c r="A61" s="20"/>
      <c r="B61" s="21">
        <v>90017</v>
      </c>
      <c r="C61" s="22" t="s">
        <v>57</v>
      </c>
      <c r="D61" s="23">
        <f>D62</f>
        <v>50000</v>
      </c>
      <c r="E61" s="23">
        <f>E62</f>
        <v>0</v>
      </c>
      <c r="F61" s="95">
        <f t="shared" si="1"/>
        <v>50000</v>
      </c>
      <c r="G61" s="24">
        <f t="shared" si="2"/>
        <v>50000</v>
      </c>
      <c r="H61" s="23">
        <f>H62</f>
        <v>50000</v>
      </c>
      <c r="I61" s="23">
        <f>I62</f>
        <v>0</v>
      </c>
    </row>
    <row r="62" spans="1:9" ht="14.25">
      <c r="A62" s="31"/>
      <c r="B62" s="32"/>
      <c r="C62" s="25" t="s">
        <v>37</v>
      </c>
      <c r="D62" s="26">
        <v>50000</v>
      </c>
      <c r="E62" s="26"/>
      <c r="F62" s="95">
        <f t="shared" si="1"/>
        <v>50000</v>
      </c>
      <c r="G62" s="27">
        <f t="shared" si="2"/>
        <v>50000</v>
      </c>
      <c r="H62" s="26">
        <v>50000</v>
      </c>
      <c r="I62" s="26"/>
    </row>
    <row r="63" spans="1:9" ht="15">
      <c r="A63" s="20"/>
      <c r="B63" s="21">
        <v>90095</v>
      </c>
      <c r="C63" s="22" t="s">
        <v>13</v>
      </c>
      <c r="D63" s="23">
        <f>SUM(D64:D67)</f>
        <v>1800000</v>
      </c>
      <c r="E63" s="23">
        <f>SUM(E64:E67)</f>
        <v>0</v>
      </c>
      <c r="F63" s="95">
        <f t="shared" si="1"/>
        <v>1800000</v>
      </c>
      <c r="G63" s="24">
        <f t="shared" si="2"/>
        <v>1800000</v>
      </c>
      <c r="H63" s="23">
        <f>SUM(H64:H67)</f>
        <v>1796100</v>
      </c>
      <c r="I63" s="23">
        <f>SUM(I64:I67)</f>
        <v>3900</v>
      </c>
    </row>
    <row r="64" spans="1:9" ht="14.25">
      <c r="A64" s="20"/>
      <c r="B64" s="20"/>
      <c r="C64" s="33" t="s">
        <v>19</v>
      </c>
      <c r="D64" s="26">
        <v>1000000</v>
      </c>
      <c r="E64" s="26"/>
      <c r="F64" s="96">
        <f t="shared" si="1"/>
        <v>1000000</v>
      </c>
      <c r="G64" s="27">
        <f t="shared" si="2"/>
        <v>1000000</v>
      </c>
      <c r="H64" s="26">
        <v>1000000</v>
      </c>
      <c r="I64" s="26"/>
    </row>
    <row r="65" spans="1:9" ht="14.25">
      <c r="A65" s="20"/>
      <c r="B65" s="20"/>
      <c r="C65" s="33" t="s">
        <v>22</v>
      </c>
      <c r="D65" s="26">
        <v>700000</v>
      </c>
      <c r="E65" s="26"/>
      <c r="F65" s="96">
        <f t="shared" si="1"/>
        <v>700000</v>
      </c>
      <c r="G65" s="27">
        <f t="shared" si="2"/>
        <v>700000</v>
      </c>
      <c r="H65" s="26">
        <v>700000</v>
      </c>
      <c r="I65" s="26"/>
    </row>
    <row r="66" spans="1:9" ht="25.5">
      <c r="A66" s="20"/>
      <c r="B66" s="20"/>
      <c r="C66" s="33" t="s">
        <v>90</v>
      </c>
      <c r="D66" s="26">
        <v>10000</v>
      </c>
      <c r="E66" s="26"/>
      <c r="F66" s="95">
        <f>D66-E66</f>
        <v>10000</v>
      </c>
      <c r="G66" s="27">
        <f>H66+I66</f>
        <v>10000</v>
      </c>
      <c r="H66" s="26">
        <v>6100</v>
      </c>
      <c r="I66" s="26">
        <v>3900</v>
      </c>
    </row>
    <row r="67" spans="1:9" ht="38.25">
      <c r="A67" s="20"/>
      <c r="B67" s="20"/>
      <c r="C67" s="33" t="s">
        <v>216</v>
      </c>
      <c r="D67" s="26">
        <v>90000</v>
      </c>
      <c r="E67" s="26"/>
      <c r="F67" s="96">
        <f t="shared" si="1"/>
        <v>90000</v>
      </c>
      <c r="G67" s="27">
        <f t="shared" si="2"/>
        <v>90000</v>
      </c>
      <c r="H67" s="26">
        <v>90000</v>
      </c>
      <c r="I67" s="26"/>
    </row>
    <row r="68" spans="1:9" ht="25.5">
      <c r="A68" s="7">
        <v>921</v>
      </c>
      <c r="B68" s="7"/>
      <c r="C68" s="8" t="s">
        <v>139</v>
      </c>
      <c r="D68" s="8">
        <f>D69+D71+D73+D75</f>
        <v>2797700</v>
      </c>
      <c r="E68" s="8">
        <f>E69+E71+E73+E75</f>
        <v>77700</v>
      </c>
      <c r="F68" s="28">
        <f aca="true" t="shared" si="3" ref="F68:F76">D68-E68</f>
        <v>2720000</v>
      </c>
      <c r="G68" s="9">
        <f t="shared" si="2"/>
        <v>520000</v>
      </c>
      <c r="H68" s="8">
        <f>H69+H71+H73+H75</f>
        <v>520000</v>
      </c>
      <c r="I68" s="8">
        <f>I69+I71+I73+I75</f>
        <v>0</v>
      </c>
    </row>
    <row r="69" spans="1:9" ht="15">
      <c r="A69" s="20"/>
      <c r="B69" s="21">
        <v>92106</v>
      </c>
      <c r="C69" s="22" t="s">
        <v>305</v>
      </c>
      <c r="D69" s="23">
        <f>SUM(D70:D70)</f>
        <v>40000</v>
      </c>
      <c r="E69" s="23">
        <f>SUM(E70:E70)</f>
        <v>0</v>
      </c>
      <c r="F69" s="95">
        <f>D69-E69</f>
        <v>40000</v>
      </c>
      <c r="G69" s="24">
        <f>H69+I69</f>
        <v>40000</v>
      </c>
      <c r="H69" s="23">
        <f>SUM(H70:H70)</f>
        <v>40000</v>
      </c>
      <c r="I69" s="23">
        <f>SUM(I70:I70)</f>
        <v>0</v>
      </c>
    </row>
    <row r="70" spans="1:9" ht="51">
      <c r="A70" s="31"/>
      <c r="B70" s="32"/>
      <c r="C70" s="88" t="s">
        <v>306</v>
      </c>
      <c r="D70" s="26">
        <v>40000</v>
      </c>
      <c r="E70" s="26"/>
      <c r="F70" s="96">
        <f>D70-E70</f>
        <v>40000</v>
      </c>
      <c r="G70" s="27">
        <f>H70+I70</f>
        <v>40000</v>
      </c>
      <c r="H70" s="26">
        <v>40000</v>
      </c>
      <c r="I70" s="26"/>
    </row>
    <row r="71" spans="1:9" ht="15">
      <c r="A71" s="20"/>
      <c r="B71" s="21">
        <v>92109</v>
      </c>
      <c r="C71" s="22" t="s">
        <v>25</v>
      </c>
      <c r="D71" s="23">
        <f>SUM(D72:D72)</f>
        <v>80000</v>
      </c>
      <c r="E71" s="23">
        <f>SUM(E72:E72)</f>
        <v>0</v>
      </c>
      <c r="F71" s="95">
        <f t="shared" si="3"/>
        <v>80000</v>
      </c>
      <c r="G71" s="24">
        <f>H71+I71</f>
        <v>80000</v>
      </c>
      <c r="H71" s="23">
        <f>SUM(H72:H72)</f>
        <v>80000</v>
      </c>
      <c r="I71" s="23">
        <f>SUM(I72:I72)</f>
        <v>0</v>
      </c>
    </row>
    <row r="72" spans="1:9" ht="38.25">
      <c r="A72" s="31"/>
      <c r="B72" s="32"/>
      <c r="C72" s="37" t="s">
        <v>304</v>
      </c>
      <c r="D72" s="26">
        <v>80000</v>
      </c>
      <c r="E72" s="26"/>
      <c r="F72" s="96">
        <f t="shared" si="3"/>
        <v>80000</v>
      </c>
      <c r="G72" s="27">
        <f>H72+I72</f>
        <v>80000</v>
      </c>
      <c r="H72" s="26">
        <v>80000</v>
      </c>
      <c r="I72" s="26"/>
    </row>
    <row r="73" spans="1:9" ht="15">
      <c r="A73" s="20"/>
      <c r="B73" s="21">
        <v>92110</v>
      </c>
      <c r="C73" s="22" t="s">
        <v>140</v>
      </c>
      <c r="D73" s="23">
        <f>SUM(D74:D74)</f>
        <v>2400000</v>
      </c>
      <c r="E73" s="23">
        <f>SUM(E74:E74)</f>
        <v>0</v>
      </c>
      <c r="F73" s="95">
        <f t="shared" si="3"/>
        <v>2400000</v>
      </c>
      <c r="G73" s="24">
        <f t="shared" si="2"/>
        <v>200000</v>
      </c>
      <c r="H73" s="23">
        <f>SUM(H74:H74)</f>
        <v>200000</v>
      </c>
      <c r="I73" s="23">
        <f>SUM(I74:I74)</f>
        <v>0</v>
      </c>
    </row>
    <row r="74" spans="1:9" ht="14.25">
      <c r="A74" s="31"/>
      <c r="B74" s="32"/>
      <c r="C74" s="34" t="s">
        <v>141</v>
      </c>
      <c r="D74" s="26">
        <v>2400000</v>
      </c>
      <c r="E74" s="26"/>
      <c r="F74" s="96">
        <f t="shared" si="3"/>
        <v>2400000</v>
      </c>
      <c r="G74" s="27">
        <f t="shared" si="2"/>
        <v>200000</v>
      </c>
      <c r="H74" s="26">
        <v>200000</v>
      </c>
      <c r="I74" s="26"/>
    </row>
    <row r="75" spans="1:9" ht="15">
      <c r="A75" s="20"/>
      <c r="B75" s="21">
        <v>92195</v>
      </c>
      <c r="C75" s="22" t="s">
        <v>13</v>
      </c>
      <c r="D75" s="23">
        <f>SUM(D76:D76)</f>
        <v>277700</v>
      </c>
      <c r="E75" s="23">
        <f>SUM(E76:E76)</f>
        <v>77700</v>
      </c>
      <c r="F75" s="95">
        <f t="shared" si="3"/>
        <v>200000</v>
      </c>
      <c r="G75" s="24">
        <f>H75+I75</f>
        <v>200000</v>
      </c>
      <c r="H75" s="23">
        <f>SUM(H76:H76)</f>
        <v>200000</v>
      </c>
      <c r="I75" s="23">
        <f>SUM(I76:I76)</f>
        <v>0</v>
      </c>
    </row>
    <row r="76" spans="1:9" ht="63.75">
      <c r="A76" s="31"/>
      <c r="B76" s="32"/>
      <c r="C76" s="88" t="s">
        <v>217</v>
      </c>
      <c r="D76" s="26">
        <v>277700</v>
      </c>
      <c r="E76" s="26">
        <v>77700</v>
      </c>
      <c r="F76" s="96">
        <f t="shared" si="3"/>
        <v>200000</v>
      </c>
      <c r="G76" s="27">
        <f>H76+I76</f>
        <v>200000</v>
      </c>
      <c r="H76" s="26">
        <v>200000</v>
      </c>
      <c r="I76" s="26"/>
    </row>
    <row r="77" spans="1:9" ht="19.5" customHeight="1">
      <c r="A77" s="7">
        <v>926</v>
      </c>
      <c r="B77" s="7"/>
      <c r="C77" s="8" t="s">
        <v>17</v>
      </c>
      <c r="D77" s="8">
        <f>D78+D82</f>
        <v>1050000</v>
      </c>
      <c r="E77" s="8">
        <f>E78+E82</f>
        <v>0</v>
      </c>
      <c r="F77" s="28">
        <f t="shared" si="1"/>
        <v>1050000</v>
      </c>
      <c r="G77" s="9">
        <f t="shared" si="2"/>
        <v>1050000</v>
      </c>
      <c r="H77" s="8">
        <f>H78+H82</f>
        <v>1050000</v>
      </c>
      <c r="I77" s="8">
        <f>I78+I82</f>
        <v>0</v>
      </c>
    </row>
    <row r="78" spans="1:9" ht="15">
      <c r="A78" s="20"/>
      <c r="B78" s="21">
        <v>92601</v>
      </c>
      <c r="C78" s="22" t="s">
        <v>23</v>
      </c>
      <c r="D78" s="23">
        <f>SUM(D79:D81)</f>
        <v>950000</v>
      </c>
      <c r="E78" s="23">
        <f>SUM(E79:E81)</f>
        <v>0</v>
      </c>
      <c r="F78" s="95">
        <f t="shared" si="1"/>
        <v>950000</v>
      </c>
      <c r="G78" s="24">
        <f t="shared" si="2"/>
        <v>950000</v>
      </c>
      <c r="H78" s="23">
        <f>SUM(H79:H81)</f>
        <v>950000</v>
      </c>
      <c r="I78" s="23">
        <f>SUM(I79:I81)</f>
        <v>0</v>
      </c>
    </row>
    <row r="79" spans="1:9" ht="38.25">
      <c r="A79" s="31"/>
      <c r="B79" s="32"/>
      <c r="C79" s="34" t="s">
        <v>93</v>
      </c>
      <c r="D79" s="26">
        <v>320000</v>
      </c>
      <c r="E79" s="26"/>
      <c r="F79" s="95">
        <f t="shared" si="1"/>
        <v>320000</v>
      </c>
      <c r="G79" s="27">
        <f aca="true" t="shared" si="4" ref="G79:G84">H79+I79</f>
        <v>320000</v>
      </c>
      <c r="H79" s="26">
        <v>320000</v>
      </c>
      <c r="I79" s="26"/>
    </row>
    <row r="80" spans="1:11" s="2" customFormat="1" ht="25.5">
      <c r="A80" s="31"/>
      <c r="B80" s="32"/>
      <c r="C80" s="34" t="s">
        <v>94</v>
      </c>
      <c r="D80" s="26">
        <v>500000</v>
      </c>
      <c r="E80" s="26"/>
      <c r="F80" s="95">
        <f>D80-E80</f>
        <v>500000</v>
      </c>
      <c r="G80" s="27">
        <f t="shared" si="4"/>
        <v>500000</v>
      </c>
      <c r="H80" s="26">
        <v>500000</v>
      </c>
      <c r="I80" s="26"/>
      <c r="J80" s="29"/>
      <c r="K80" s="1"/>
    </row>
    <row r="81" spans="1:11" s="2" customFormat="1" ht="38.25">
      <c r="A81" s="31"/>
      <c r="B81" s="32"/>
      <c r="C81" s="25" t="s">
        <v>218</v>
      </c>
      <c r="D81" s="26">
        <v>130000</v>
      </c>
      <c r="E81" s="26"/>
      <c r="F81" s="96">
        <f t="shared" si="1"/>
        <v>130000</v>
      </c>
      <c r="G81" s="27">
        <f t="shared" si="4"/>
        <v>130000</v>
      </c>
      <c r="H81" s="26">
        <v>130000</v>
      </c>
      <c r="I81" s="26"/>
      <c r="J81" s="29"/>
      <c r="K81" s="1"/>
    </row>
    <row r="82" spans="1:9" ht="15">
      <c r="A82" s="20"/>
      <c r="B82" s="21">
        <v>92695</v>
      </c>
      <c r="C82" s="22" t="s">
        <v>13</v>
      </c>
      <c r="D82" s="23">
        <f>SUM(D83:D83)</f>
        <v>100000</v>
      </c>
      <c r="E82" s="23">
        <f>SUM(E83:E83)</f>
        <v>0</v>
      </c>
      <c r="F82" s="95">
        <f>D82-E82</f>
        <v>100000</v>
      </c>
      <c r="G82" s="24">
        <f t="shared" si="4"/>
        <v>100000</v>
      </c>
      <c r="H82" s="23">
        <f>SUM(H83:H83)</f>
        <v>100000</v>
      </c>
      <c r="I82" s="23">
        <f>SUM(I83:I83)</f>
        <v>0</v>
      </c>
    </row>
    <row r="83" spans="1:9" ht="14.25">
      <c r="A83" s="31"/>
      <c r="B83" s="32"/>
      <c r="C83" s="25" t="s">
        <v>219</v>
      </c>
      <c r="D83" s="26">
        <v>100000</v>
      </c>
      <c r="E83" s="26"/>
      <c r="F83" s="96">
        <f>D83-E83</f>
        <v>100000</v>
      </c>
      <c r="G83" s="27">
        <f t="shared" si="4"/>
        <v>100000</v>
      </c>
      <c r="H83" s="26">
        <v>100000</v>
      </c>
      <c r="I83" s="26"/>
    </row>
    <row r="84" spans="1:9" ht="19.5" customHeight="1">
      <c r="A84" s="7"/>
      <c r="B84" s="7"/>
      <c r="C84" s="19" t="s">
        <v>18</v>
      </c>
      <c r="D84" s="9">
        <f>D4+D19+D22+D33+D38+D47+D52+D68+D77</f>
        <v>66698637</v>
      </c>
      <c r="E84" s="9">
        <f>E4+E19+E22+E33+E38+E47+E52+E68+E77</f>
        <v>14713826</v>
      </c>
      <c r="F84" s="28">
        <f t="shared" si="1"/>
        <v>51984811</v>
      </c>
      <c r="G84" s="9">
        <f t="shared" si="4"/>
        <v>30544811</v>
      </c>
      <c r="H84" s="9">
        <f>H4+H19+H22+H33+H38+H47+H52+H68+H77</f>
        <v>25408911</v>
      </c>
      <c r="I84" s="9">
        <f>I4+I19+I22+I33+I38+I47+I52+I68+I77</f>
        <v>5135900</v>
      </c>
    </row>
    <row r="85" spans="1:9" ht="12.75">
      <c r="A85" s="14"/>
      <c r="B85" s="10"/>
      <c r="C85" s="11"/>
      <c r="D85" s="137"/>
      <c r="E85" s="137"/>
      <c r="F85" s="137"/>
      <c r="G85" s="137"/>
      <c r="H85" s="137"/>
      <c r="I85" s="137"/>
    </row>
    <row r="86" spans="1:9" ht="12.75">
      <c r="A86" s="14"/>
      <c r="B86" s="10"/>
      <c r="C86" s="11"/>
      <c r="D86" s="137"/>
      <c r="E86" s="137"/>
      <c r="F86" s="137"/>
      <c r="G86" s="137"/>
      <c r="H86" s="137"/>
      <c r="I86" s="137"/>
    </row>
    <row r="87" spans="1:9" ht="12.75">
      <c r="A87" s="14"/>
      <c r="B87" s="10"/>
      <c r="C87" s="11"/>
      <c r="D87" s="137"/>
      <c r="E87" s="137"/>
      <c r="F87" s="137"/>
      <c r="G87" s="137"/>
      <c r="H87" s="137"/>
      <c r="I87" s="137"/>
    </row>
    <row r="88" spans="1:9" ht="12.75">
      <c r="A88" s="14"/>
      <c r="B88" s="10"/>
      <c r="C88" s="11"/>
      <c r="D88" s="137"/>
      <c r="E88" s="137"/>
      <c r="F88" s="137"/>
      <c r="G88" s="137"/>
      <c r="H88" s="137"/>
      <c r="I88" s="137"/>
    </row>
    <row r="89" spans="1:9" ht="12.75">
      <c r="A89" s="14"/>
      <c r="B89" s="10"/>
      <c r="C89" s="11"/>
      <c r="D89" s="137"/>
      <c r="E89" s="137"/>
      <c r="F89" s="137"/>
      <c r="G89" s="137"/>
      <c r="H89" s="137"/>
      <c r="I89" s="137"/>
    </row>
    <row r="90" spans="1:9" ht="12.75">
      <c r="A90" s="14"/>
      <c r="B90" s="10"/>
      <c r="C90" s="11"/>
      <c r="D90" s="137"/>
      <c r="E90" s="137"/>
      <c r="F90" s="137"/>
      <c r="G90" s="137"/>
      <c r="H90" s="137"/>
      <c r="I90" s="137"/>
    </row>
    <row r="91" spans="1:9" ht="12.75">
      <c r="A91" s="14"/>
      <c r="B91" s="10"/>
      <c r="C91" s="11"/>
      <c r="D91" s="137"/>
      <c r="E91" s="137"/>
      <c r="F91" s="137"/>
      <c r="G91" s="137"/>
      <c r="H91" s="137"/>
      <c r="I91" s="137"/>
    </row>
    <row r="92" spans="1:9" ht="12.75">
      <c r="A92" s="14"/>
      <c r="B92" s="10"/>
      <c r="C92" s="11"/>
      <c r="D92" s="137"/>
      <c r="E92" s="137"/>
      <c r="F92" s="137"/>
      <c r="G92" s="137"/>
      <c r="H92" s="137"/>
      <c r="I92" s="137"/>
    </row>
    <row r="93" spans="1:9" ht="12.75">
      <c r="A93" s="14"/>
      <c r="B93" s="10"/>
      <c r="C93" s="11"/>
      <c r="D93" s="137"/>
      <c r="E93" s="137"/>
      <c r="F93" s="137"/>
      <c r="G93" s="137"/>
      <c r="H93" s="137"/>
      <c r="I93" s="137"/>
    </row>
    <row r="94" spans="1:9" ht="12.75">
      <c r="A94" s="14"/>
      <c r="B94" s="10"/>
      <c r="C94" s="11"/>
      <c r="D94" s="137"/>
      <c r="E94" s="137"/>
      <c r="F94" s="137"/>
      <c r="G94" s="137"/>
      <c r="H94" s="137"/>
      <c r="I94" s="137"/>
    </row>
    <row r="95" spans="1:9" ht="12.75">
      <c r="A95" s="14"/>
      <c r="B95" s="10"/>
      <c r="C95" s="11"/>
      <c r="D95" s="137"/>
      <c r="E95" s="137"/>
      <c r="F95" s="137"/>
      <c r="G95" s="137"/>
      <c r="H95" s="137"/>
      <c r="I95" s="137"/>
    </row>
    <row r="96" spans="1:9" ht="12.75">
      <c r="A96" s="14"/>
      <c r="B96" s="10"/>
      <c r="C96" s="11"/>
      <c r="D96" s="137"/>
      <c r="E96" s="137"/>
      <c r="F96" s="137"/>
      <c r="G96" s="137"/>
      <c r="H96" s="137"/>
      <c r="I96" s="137"/>
    </row>
    <row r="97" spans="1:9" ht="12.75">
      <c r="A97" s="14"/>
      <c r="B97" s="10"/>
      <c r="C97" s="11"/>
      <c r="D97" s="137"/>
      <c r="E97" s="137"/>
      <c r="F97" s="137"/>
      <c r="G97" s="137"/>
      <c r="H97" s="137"/>
      <c r="I97" s="137"/>
    </row>
    <row r="98" spans="1:9" ht="12.75">
      <c r="A98" s="14"/>
      <c r="B98" s="10"/>
      <c r="C98" s="11"/>
      <c r="D98" s="137"/>
      <c r="E98" s="137"/>
      <c r="F98" s="137"/>
      <c r="G98" s="137"/>
      <c r="H98" s="137"/>
      <c r="I98" s="137"/>
    </row>
    <row r="99" spans="1:9" ht="12.75">
      <c r="A99" s="14"/>
      <c r="B99" s="10"/>
      <c r="C99" s="11"/>
      <c r="D99" s="137"/>
      <c r="E99" s="137"/>
      <c r="F99" s="137"/>
      <c r="G99" s="137"/>
      <c r="H99" s="137"/>
      <c r="I99" s="137"/>
    </row>
    <row r="100" spans="1:9" ht="12.75">
      <c r="A100" s="14"/>
      <c r="B100" s="10"/>
      <c r="C100" s="11"/>
      <c r="D100" s="137"/>
      <c r="E100" s="137"/>
      <c r="F100" s="137"/>
      <c r="G100" s="137"/>
      <c r="H100" s="137"/>
      <c r="I100" s="137"/>
    </row>
    <row r="101" spans="1:9" ht="12.75">
      <c r="A101" s="14"/>
      <c r="B101" s="10"/>
      <c r="C101" s="11"/>
      <c r="D101" s="137"/>
      <c r="E101" s="137"/>
      <c r="F101" s="137"/>
      <c r="G101" s="137"/>
      <c r="H101" s="137"/>
      <c r="I101" s="137"/>
    </row>
    <row r="102" spans="1:9" ht="12.75">
      <c r="A102" s="14"/>
      <c r="B102" s="10"/>
      <c r="C102" s="11"/>
      <c r="D102" s="137"/>
      <c r="E102" s="137"/>
      <c r="F102" s="137"/>
      <c r="G102" s="137"/>
      <c r="H102" s="137"/>
      <c r="I102" s="137"/>
    </row>
    <row r="103" spans="1:9" ht="12.75">
      <c r="A103" s="14"/>
      <c r="B103" s="10"/>
      <c r="C103" s="11"/>
      <c r="D103" s="137"/>
      <c r="E103" s="137"/>
      <c r="F103" s="137"/>
      <c r="G103" s="137"/>
      <c r="H103" s="137"/>
      <c r="I103" s="137"/>
    </row>
    <row r="104" spans="1:9" ht="12.75">
      <c r="A104" s="14"/>
      <c r="B104" s="10"/>
      <c r="C104" s="11"/>
      <c r="D104" s="137"/>
      <c r="E104" s="137"/>
      <c r="F104" s="137"/>
      <c r="G104" s="137"/>
      <c r="H104" s="137"/>
      <c r="I104" s="137"/>
    </row>
    <row r="105" spans="1:9" ht="12.75">
      <c r="A105" s="14"/>
      <c r="B105" s="10"/>
      <c r="C105" s="11"/>
      <c r="D105" s="137"/>
      <c r="E105" s="137"/>
      <c r="F105" s="137"/>
      <c r="G105" s="137"/>
      <c r="H105" s="137"/>
      <c r="I105" s="137"/>
    </row>
    <row r="106" spans="1:9" ht="12.75">
      <c r="A106" s="14"/>
      <c r="B106" s="10"/>
      <c r="C106" s="11"/>
      <c r="D106" s="137"/>
      <c r="E106" s="137"/>
      <c r="F106" s="137"/>
      <c r="G106" s="137"/>
      <c r="H106" s="137"/>
      <c r="I106" s="137"/>
    </row>
    <row r="107" spans="1:9" ht="12.75">
      <c r="A107" s="14"/>
      <c r="B107" s="10"/>
      <c r="C107" s="11"/>
      <c r="D107" s="137"/>
      <c r="E107" s="137"/>
      <c r="F107" s="137"/>
      <c r="G107" s="137"/>
      <c r="H107" s="137"/>
      <c r="I107" s="137"/>
    </row>
    <row r="108" spans="1:9" ht="12.75">
      <c r="A108" s="14"/>
      <c r="B108" s="10"/>
      <c r="C108" s="11"/>
      <c r="D108" s="137"/>
      <c r="E108" s="137"/>
      <c r="F108" s="137"/>
      <c r="G108" s="137"/>
      <c r="H108" s="137"/>
      <c r="I108" s="137"/>
    </row>
    <row r="109" spans="1:9" ht="12.75">
      <c r="A109" s="14"/>
      <c r="B109" s="10"/>
      <c r="C109" s="11"/>
      <c r="D109" s="137"/>
      <c r="E109" s="137"/>
      <c r="F109" s="137"/>
      <c r="G109" s="137"/>
      <c r="H109" s="137"/>
      <c r="I109" s="137"/>
    </row>
    <row r="110" spans="1:9" ht="12.75">
      <c r="A110" s="14"/>
      <c r="B110" s="10"/>
      <c r="C110" s="11"/>
      <c r="D110" s="137"/>
      <c r="E110" s="137"/>
      <c r="F110" s="137"/>
      <c r="G110" s="137"/>
      <c r="H110" s="137"/>
      <c r="I110" s="137"/>
    </row>
    <row r="111" spans="1:9" ht="12.75">
      <c r="A111" s="14"/>
      <c r="B111" s="10"/>
      <c r="C111" s="11"/>
      <c r="D111" s="137"/>
      <c r="E111" s="137"/>
      <c r="F111" s="137"/>
      <c r="G111" s="137"/>
      <c r="H111" s="137"/>
      <c r="I111" s="137"/>
    </row>
    <row r="112" spans="1:9" ht="12.75">
      <c r="A112" s="14"/>
      <c r="B112" s="10"/>
      <c r="C112" s="11"/>
      <c r="D112" s="137"/>
      <c r="E112" s="137"/>
      <c r="F112" s="137"/>
      <c r="G112" s="137"/>
      <c r="H112" s="137"/>
      <c r="I112" s="137"/>
    </row>
    <row r="113" spans="1:9" ht="12.75">
      <c r="A113" s="14"/>
      <c r="B113" s="10"/>
      <c r="C113" s="11"/>
      <c r="D113" s="137"/>
      <c r="E113" s="137"/>
      <c r="F113" s="137"/>
      <c r="G113" s="137"/>
      <c r="H113" s="137"/>
      <c r="I113" s="137"/>
    </row>
    <row r="114" spans="1:9" ht="12.75">
      <c r="A114" s="14"/>
      <c r="B114" s="10"/>
      <c r="C114" s="11"/>
      <c r="D114" s="137"/>
      <c r="E114" s="137"/>
      <c r="F114" s="137"/>
      <c r="G114" s="137"/>
      <c r="H114" s="137"/>
      <c r="I114" s="137"/>
    </row>
    <row r="115" spans="1:9" ht="12.75">
      <c r="A115" s="14"/>
      <c r="B115" s="10"/>
      <c r="C115" s="11"/>
      <c r="D115" s="137"/>
      <c r="E115" s="137"/>
      <c r="F115" s="137"/>
      <c r="G115" s="137"/>
      <c r="H115" s="137"/>
      <c r="I115" s="137"/>
    </row>
    <row r="116" spans="1:9" ht="12.75">
      <c r="A116" s="14"/>
      <c r="B116" s="10"/>
      <c r="C116" s="11"/>
      <c r="D116" s="137"/>
      <c r="E116" s="137"/>
      <c r="F116" s="137"/>
      <c r="G116" s="137"/>
      <c r="H116" s="137"/>
      <c r="I116" s="137"/>
    </row>
    <row r="117" spans="1:9" ht="12.75">
      <c r="A117" s="14"/>
      <c r="B117" s="10"/>
      <c r="C117" s="11"/>
      <c r="D117" s="137"/>
      <c r="E117" s="137"/>
      <c r="F117" s="137"/>
      <c r="G117" s="137"/>
      <c r="H117" s="137"/>
      <c r="I117" s="137"/>
    </row>
    <row r="118" spans="1:9" ht="12.75">
      <c r="A118" s="14"/>
      <c r="B118" s="10"/>
      <c r="C118" s="11"/>
      <c r="D118" s="137"/>
      <c r="E118" s="137"/>
      <c r="F118" s="137"/>
      <c r="G118" s="137"/>
      <c r="H118" s="137"/>
      <c r="I118" s="137"/>
    </row>
    <row r="119" spans="1:9" ht="12.75">
      <c r="A119" s="14"/>
      <c r="B119" s="10"/>
      <c r="C119" s="11"/>
      <c r="D119" s="137"/>
      <c r="E119" s="137"/>
      <c r="F119" s="137"/>
      <c r="G119" s="137"/>
      <c r="H119" s="137"/>
      <c r="I119" s="137"/>
    </row>
    <row r="120" spans="1:9" ht="12.75">
      <c r="A120" s="14"/>
      <c r="B120" s="10"/>
      <c r="C120" s="11"/>
      <c r="D120" s="137"/>
      <c r="E120" s="137"/>
      <c r="F120" s="137"/>
      <c r="G120" s="137"/>
      <c r="H120" s="137"/>
      <c r="I120" s="137"/>
    </row>
    <row r="121" spans="1:9" ht="12.75">
      <c r="A121" s="14"/>
      <c r="B121" s="10"/>
      <c r="C121" s="11"/>
      <c r="D121" s="137"/>
      <c r="E121" s="137"/>
      <c r="F121" s="137"/>
      <c r="G121" s="137"/>
      <c r="H121" s="137"/>
      <c r="I121" s="137"/>
    </row>
    <row r="122" spans="1:9" ht="12.75">
      <c r="A122" s="14"/>
      <c r="B122" s="10"/>
      <c r="C122" s="11"/>
      <c r="D122" s="137"/>
      <c r="E122" s="137"/>
      <c r="F122" s="137"/>
      <c r="G122" s="137"/>
      <c r="H122" s="137"/>
      <c r="I122" s="137"/>
    </row>
    <row r="123" spans="1:9" ht="12.75">
      <c r="A123" s="14"/>
      <c r="B123" s="10"/>
      <c r="C123" s="11"/>
      <c r="D123" s="137"/>
      <c r="E123" s="137"/>
      <c r="F123" s="137"/>
      <c r="G123" s="137"/>
      <c r="H123" s="137"/>
      <c r="I123" s="137"/>
    </row>
    <row r="124" spans="1:9" ht="12.75">
      <c r="A124" s="14"/>
      <c r="B124" s="10"/>
      <c r="C124" s="11"/>
      <c r="D124" s="137"/>
      <c r="E124" s="137"/>
      <c r="F124" s="137"/>
      <c r="G124" s="137"/>
      <c r="H124" s="137"/>
      <c r="I124" s="137"/>
    </row>
    <row r="125" spans="1:9" ht="12.75">
      <c r="A125" s="14"/>
      <c r="B125" s="10"/>
      <c r="C125" s="11"/>
      <c r="D125" s="137"/>
      <c r="E125" s="137"/>
      <c r="F125" s="137"/>
      <c r="G125" s="137"/>
      <c r="H125" s="137"/>
      <c r="I125" s="137"/>
    </row>
    <row r="126" spans="1:9" ht="12.75">
      <c r="A126" s="14"/>
      <c r="B126" s="10"/>
      <c r="C126" s="11"/>
      <c r="D126" s="137"/>
      <c r="E126" s="137"/>
      <c r="F126" s="137"/>
      <c r="G126" s="137"/>
      <c r="H126" s="137"/>
      <c r="I126" s="137"/>
    </row>
    <row r="127" spans="1:9" ht="12.75">
      <c r="A127" s="14"/>
      <c r="B127" s="10"/>
      <c r="C127" s="11"/>
      <c r="D127" s="137"/>
      <c r="E127" s="137"/>
      <c r="F127" s="137"/>
      <c r="G127" s="137"/>
      <c r="H127" s="137"/>
      <c r="I127" s="137"/>
    </row>
    <row r="128" spans="1:9" ht="12.75">
      <c r="A128" s="14"/>
      <c r="B128" s="10"/>
      <c r="C128" s="11"/>
      <c r="D128" s="137"/>
      <c r="E128" s="137"/>
      <c r="F128" s="137"/>
      <c r="G128" s="137"/>
      <c r="H128" s="137"/>
      <c r="I128" s="137"/>
    </row>
    <row r="129" spans="1:9" ht="12.75">
      <c r="A129" s="14"/>
      <c r="B129" s="10"/>
      <c r="C129" s="11"/>
      <c r="D129" s="137"/>
      <c r="E129" s="137"/>
      <c r="F129" s="137"/>
      <c r="G129" s="137"/>
      <c r="H129" s="137"/>
      <c r="I129" s="137"/>
    </row>
    <row r="130" spans="1:9" ht="12.75">
      <c r="A130" s="14"/>
      <c r="B130" s="10"/>
      <c r="C130" s="11"/>
      <c r="D130" s="137"/>
      <c r="E130" s="137"/>
      <c r="F130" s="137"/>
      <c r="G130" s="137"/>
      <c r="H130" s="137"/>
      <c r="I130" s="137"/>
    </row>
    <row r="131" spans="1:9" ht="12.75">
      <c r="A131" s="14"/>
      <c r="B131" s="10"/>
      <c r="C131" s="11"/>
      <c r="D131" s="137"/>
      <c r="E131" s="137"/>
      <c r="F131" s="137"/>
      <c r="G131" s="137"/>
      <c r="H131" s="137"/>
      <c r="I131" s="137"/>
    </row>
    <row r="132" spans="1:9" ht="12.75">
      <c r="A132" s="14"/>
      <c r="B132" s="10"/>
      <c r="C132" s="11"/>
      <c r="D132" s="137"/>
      <c r="E132" s="137"/>
      <c r="F132" s="137"/>
      <c r="G132" s="137"/>
      <c r="H132" s="137"/>
      <c r="I132" s="137"/>
    </row>
    <row r="133" spans="1:9" ht="12.75">
      <c r="A133" s="14"/>
      <c r="B133" s="10"/>
      <c r="C133" s="11"/>
      <c r="D133" s="137"/>
      <c r="E133" s="137"/>
      <c r="F133" s="137"/>
      <c r="G133" s="137"/>
      <c r="H133" s="137"/>
      <c r="I133" s="137"/>
    </row>
    <row r="134" spans="1:9" ht="12.75">
      <c r="A134" s="14"/>
      <c r="B134" s="10"/>
      <c r="C134" s="11"/>
      <c r="D134" s="137"/>
      <c r="E134" s="137"/>
      <c r="F134" s="137"/>
      <c r="G134" s="137"/>
      <c r="H134" s="137"/>
      <c r="I134" s="137"/>
    </row>
    <row r="135" spans="1:9" ht="12.75">
      <c r="A135" s="14"/>
      <c r="B135" s="10"/>
      <c r="C135" s="11"/>
      <c r="D135" s="137"/>
      <c r="E135" s="137"/>
      <c r="F135" s="137"/>
      <c r="G135" s="137"/>
      <c r="H135" s="137"/>
      <c r="I135" s="137"/>
    </row>
    <row r="136" spans="1:9" ht="12.75">
      <c r="A136" s="14"/>
      <c r="B136" s="10"/>
      <c r="C136" s="11"/>
      <c r="D136" s="137"/>
      <c r="E136" s="137"/>
      <c r="F136" s="137"/>
      <c r="G136" s="137"/>
      <c r="H136" s="137"/>
      <c r="I136" s="137"/>
    </row>
    <row r="137" spans="1:9" ht="12.75">
      <c r="A137" s="14"/>
      <c r="B137" s="10"/>
      <c r="C137" s="11"/>
      <c r="D137" s="11"/>
      <c r="E137" s="11"/>
      <c r="F137" s="11"/>
      <c r="G137" s="11"/>
      <c r="H137" s="11"/>
      <c r="I137" s="11"/>
    </row>
    <row r="138" spans="1:9" ht="12.75">
      <c r="A138" s="14"/>
      <c r="B138" s="10"/>
      <c r="C138" s="11"/>
      <c r="D138" s="11"/>
      <c r="E138" s="11"/>
      <c r="F138" s="11"/>
      <c r="G138" s="11"/>
      <c r="H138" s="11"/>
      <c r="I138" s="11"/>
    </row>
    <row r="139" spans="1:9" ht="12.75">
      <c r="A139" s="14"/>
      <c r="B139" s="10"/>
      <c r="C139" s="11"/>
      <c r="D139" s="11"/>
      <c r="E139" s="11"/>
      <c r="F139" s="11"/>
      <c r="G139" s="11"/>
      <c r="H139" s="11"/>
      <c r="I139" s="11"/>
    </row>
    <row r="140" spans="1:9" ht="12.75">
      <c r="A140" s="14"/>
      <c r="B140" s="10"/>
      <c r="C140" s="11"/>
      <c r="D140" s="11"/>
      <c r="E140" s="11"/>
      <c r="F140" s="11"/>
      <c r="G140" s="11"/>
      <c r="H140" s="11"/>
      <c r="I140" s="11"/>
    </row>
    <row r="141" spans="1:9" ht="12.75">
      <c r="A141" s="14"/>
      <c r="B141" s="10"/>
      <c r="C141" s="11"/>
      <c r="D141" s="11"/>
      <c r="E141" s="11"/>
      <c r="F141" s="11"/>
      <c r="G141" s="11"/>
      <c r="H141" s="11"/>
      <c r="I141" s="11"/>
    </row>
    <row r="142" spans="1:9" ht="12.75">
      <c r="A142" s="14"/>
      <c r="B142" s="10"/>
      <c r="C142" s="11"/>
      <c r="D142" s="11"/>
      <c r="E142" s="11"/>
      <c r="F142" s="11"/>
      <c r="G142" s="11"/>
      <c r="H142" s="11"/>
      <c r="I142" s="11"/>
    </row>
    <row r="143" spans="1:9" ht="12.75">
      <c r="A143" s="14"/>
      <c r="B143" s="10"/>
      <c r="C143" s="11"/>
      <c r="D143" s="11"/>
      <c r="E143" s="11"/>
      <c r="F143" s="11"/>
      <c r="G143" s="11"/>
      <c r="H143" s="11"/>
      <c r="I143" s="11"/>
    </row>
    <row r="144" spans="1:9" ht="12.75">
      <c r="A144" s="14"/>
      <c r="B144" s="10"/>
      <c r="C144" s="11"/>
      <c r="D144" s="11"/>
      <c r="E144" s="11"/>
      <c r="F144" s="11"/>
      <c r="G144" s="11"/>
      <c r="H144" s="11"/>
      <c r="I144" s="11"/>
    </row>
    <row r="145" spans="1:9" ht="12.75">
      <c r="A145" s="14"/>
      <c r="B145" s="10"/>
      <c r="C145" s="11"/>
      <c r="D145" s="11"/>
      <c r="E145" s="11"/>
      <c r="F145" s="11"/>
      <c r="G145" s="11"/>
      <c r="H145" s="11"/>
      <c r="I145" s="11"/>
    </row>
    <row r="146" spans="1:9" ht="12.75">
      <c r="A146" s="14"/>
      <c r="B146" s="10"/>
      <c r="C146" s="11"/>
      <c r="D146" s="11"/>
      <c r="E146" s="11"/>
      <c r="F146" s="11"/>
      <c r="G146" s="11"/>
      <c r="H146" s="11"/>
      <c r="I146" s="11"/>
    </row>
    <row r="147" spans="1:9" ht="12.75">
      <c r="A147" s="14"/>
      <c r="B147" s="10"/>
      <c r="C147" s="11"/>
      <c r="D147" s="11"/>
      <c r="E147" s="11"/>
      <c r="F147" s="11"/>
      <c r="G147" s="11"/>
      <c r="H147" s="11"/>
      <c r="I147" s="11"/>
    </row>
    <row r="148" spans="1:9" ht="12.75">
      <c r="A148" s="14"/>
      <c r="B148" s="10"/>
      <c r="C148" s="11"/>
      <c r="D148" s="11"/>
      <c r="E148" s="11"/>
      <c r="F148" s="11"/>
      <c r="G148" s="11"/>
      <c r="H148" s="11"/>
      <c r="I148" s="11"/>
    </row>
    <row r="149" spans="1:9" ht="12.75">
      <c r="A149" s="14"/>
      <c r="B149" s="10"/>
      <c r="C149" s="11"/>
      <c r="D149" s="11"/>
      <c r="E149" s="11"/>
      <c r="F149" s="11"/>
      <c r="G149" s="11"/>
      <c r="H149" s="11"/>
      <c r="I149" s="11"/>
    </row>
    <row r="150" spans="1:9" ht="12.75">
      <c r="A150" s="14"/>
      <c r="B150" s="10"/>
      <c r="C150" s="11"/>
      <c r="D150" s="11"/>
      <c r="E150" s="11"/>
      <c r="F150" s="11"/>
      <c r="G150" s="11"/>
      <c r="H150" s="11"/>
      <c r="I150" s="11"/>
    </row>
    <row r="151" spans="1:9" ht="12.75">
      <c r="A151" s="14"/>
      <c r="B151" s="10"/>
      <c r="C151" s="11"/>
      <c r="D151" s="11"/>
      <c r="E151" s="11"/>
      <c r="F151" s="11"/>
      <c r="G151" s="11"/>
      <c r="H151" s="11"/>
      <c r="I151" s="11"/>
    </row>
    <row r="152" spans="1:9" ht="12.75">
      <c r="A152" s="14"/>
      <c r="B152" s="10"/>
      <c r="C152" s="11"/>
      <c r="D152" s="11"/>
      <c r="E152" s="11"/>
      <c r="F152" s="11"/>
      <c r="G152" s="11"/>
      <c r="H152" s="11"/>
      <c r="I152" s="11"/>
    </row>
    <row r="153" spans="1:9" ht="12.75">
      <c r="A153" s="14"/>
      <c r="B153" s="10"/>
      <c r="C153" s="11"/>
      <c r="D153" s="11"/>
      <c r="E153" s="11"/>
      <c r="F153" s="11"/>
      <c r="G153" s="11"/>
      <c r="H153" s="11"/>
      <c r="I153" s="11"/>
    </row>
    <row r="154" spans="1:9" ht="12.75">
      <c r="A154" s="14"/>
      <c r="B154" s="10"/>
      <c r="C154" s="11"/>
      <c r="D154" s="11"/>
      <c r="E154" s="11"/>
      <c r="F154" s="11"/>
      <c r="G154" s="11"/>
      <c r="H154" s="11"/>
      <c r="I154" s="11"/>
    </row>
    <row r="155" spans="1:9" ht="12.75">
      <c r="A155" s="14"/>
      <c r="B155" s="10"/>
      <c r="C155" s="11"/>
      <c r="D155" s="11"/>
      <c r="E155" s="11"/>
      <c r="F155" s="11"/>
      <c r="G155" s="11"/>
      <c r="H155" s="11"/>
      <c r="I155" s="11"/>
    </row>
    <row r="156" spans="1:9" ht="12.75">
      <c r="A156" s="14"/>
      <c r="B156" s="10"/>
      <c r="C156" s="11"/>
      <c r="D156" s="11"/>
      <c r="E156" s="11"/>
      <c r="F156" s="11"/>
      <c r="G156" s="11"/>
      <c r="H156" s="11"/>
      <c r="I156" s="11"/>
    </row>
    <row r="157" spans="1:9" ht="12.75">
      <c r="A157" s="14"/>
      <c r="B157" s="10"/>
      <c r="C157" s="11"/>
      <c r="D157" s="11"/>
      <c r="E157" s="11"/>
      <c r="F157" s="11"/>
      <c r="G157" s="11"/>
      <c r="H157" s="11"/>
      <c r="I157" s="11"/>
    </row>
    <row r="158" spans="1:9" ht="12.75">
      <c r="A158" s="14"/>
      <c r="B158" s="10"/>
      <c r="C158" s="11"/>
      <c r="D158" s="11"/>
      <c r="E158" s="11"/>
      <c r="F158" s="11"/>
      <c r="G158" s="11"/>
      <c r="H158" s="11"/>
      <c r="I158" s="11"/>
    </row>
    <row r="159" spans="1:9" ht="12.75">
      <c r="A159" s="14"/>
      <c r="B159" s="10"/>
      <c r="C159" s="11"/>
      <c r="D159" s="11"/>
      <c r="E159" s="11"/>
      <c r="F159" s="11"/>
      <c r="G159" s="11"/>
      <c r="H159" s="11"/>
      <c r="I159" s="11"/>
    </row>
    <row r="160" spans="1:9" ht="12.75">
      <c r="A160" s="14"/>
      <c r="B160" s="10"/>
      <c r="C160" s="11"/>
      <c r="D160" s="11"/>
      <c r="E160" s="11"/>
      <c r="F160" s="11"/>
      <c r="G160" s="11"/>
      <c r="H160" s="11"/>
      <c r="I160" s="11"/>
    </row>
    <row r="161" spans="1:9" ht="12.75">
      <c r="A161" s="14"/>
      <c r="B161" s="10"/>
      <c r="C161" s="11"/>
      <c r="D161" s="11"/>
      <c r="E161" s="11"/>
      <c r="F161" s="11"/>
      <c r="G161" s="11"/>
      <c r="H161" s="11"/>
      <c r="I161" s="11"/>
    </row>
    <row r="162" spans="1:9" ht="12.75">
      <c r="A162" s="14"/>
      <c r="B162" s="10"/>
      <c r="C162" s="11"/>
      <c r="D162" s="11"/>
      <c r="E162" s="11"/>
      <c r="F162" s="11"/>
      <c r="G162" s="11"/>
      <c r="H162" s="11"/>
      <c r="I162" s="11"/>
    </row>
    <row r="163" spans="1:9" ht="12.75">
      <c r="A163" s="14"/>
      <c r="B163" s="10"/>
      <c r="C163" s="11"/>
      <c r="D163" s="11"/>
      <c r="E163" s="11"/>
      <c r="F163" s="11"/>
      <c r="G163" s="11"/>
      <c r="H163" s="11"/>
      <c r="I163" s="11"/>
    </row>
    <row r="164" spans="1:9" ht="12.75">
      <c r="A164" s="14"/>
      <c r="B164" s="10"/>
      <c r="C164" s="11"/>
      <c r="D164" s="11"/>
      <c r="E164" s="11"/>
      <c r="F164" s="11"/>
      <c r="G164" s="11"/>
      <c r="H164" s="11"/>
      <c r="I164" s="11"/>
    </row>
    <row r="165" spans="1:9" ht="12.75">
      <c r="A165" s="14"/>
      <c r="B165" s="10"/>
      <c r="C165" s="11"/>
      <c r="D165" s="11"/>
      <c r="E165" s="11"/>
      <c r="F165" s="11"/>
      <c r="G165" s="11"/>
      <c r="H165" s="11"/>
      <c r="I165" s="11"/>
    </row>
    <row r="166" spans="1:9" ht="12.75">
      <c r="A166" s="14"/>
      <c r="B166" s="10"/>
      <c r="C166" s="11"/>
      <c r="D166" s="11"/>
      <c r="E166" s="11"/>
      <c r="F166" s="11"/>
      <c r="G166" s="11"/>
      <c r="H166" s="11"/>
      <c r="I166" s="11"/>
    </row>
    <row r="167" spans="1:9" ht="12.75">
      <c r="A167" s="14"/>
      <c r="B167" s="10"/>
      <c r="C167" s="11"/>
      <c r="D167" s="11"/>
      <c r="E167" s="11"/>
      <c r="F167" s="11"/>
      <c r="G167" s="11"/>
      <c r="H167" s="11"/>
      <c r="I167" s="11"/>
    </row>
    <row r="168" spans="1:9" ht="12.75">
      <c r="A168" s="14"/>
      <c r="B168" s="10"/>
      <c r="C168" s="11"/>
      <c r="D168" s="11"/>
      <c r="E168" s="11"/>
      <c r="F168" s="11"/>
      <c r="G168" s="11"/>
      <c r="H168" s="11"/>
      <c r="I168" s="11"/>
    </row>
    <row r="169" spans="1:9" ht="12.75">
      <c r="A169" s="14"/>
      <c r="B169" s="10"/>
      <c r="C169" s="11"/>
      <c r="D169" s="11"/>
      <c r="E169" s="11"/>
      <c r="F169" s="11"/>
      <c r="G169" s="11"/>
      <c r="H169" s="11"/>
      <c r="I169" s="11"/>
    </row>
    <row r="170" spans="1:9" ht="12.75">
      <c r="A170" s="14"/>
      <c r="B170" s="10"/>
      <c r="C170" s="11"/>
      <c r="D170" s="11"/>
      <c r="E170" s="11"/>
      <c r="F170" s="11"/>
      <c r="G170" s="11"/>
      <c r="H170" s="11"/>
      <c r="I170" s="11"/>
    </row>
    <row r="171" spans="1:9" ht="12.75">
      <c r="A171" s="14"/>
      <c r="B171" s="10"/>
      <c r="C171" s="11"/>
      <c r="D171" s="11"/>
      <c r="E171" s="11"/>
      <c r="F171" s="11"/>
      <c r="G171" s="11"/>
      <c r="H171" s="11"/>
      <c r="I171" s="11"/>
    </row>
    <row r="172" spans="1:9" ht="12.75">
      <c r="A172" s="14"/>
      <c r="B172" s="10"/>
      <c r="C172" s="11"/>
      <c r="D172" s="11"/>
      <c r="E172" s="11"/>
      <c r="F172" s="11"/>
      <c r="G172" s="11"/>
      <c r="H172" s="11"/>
      <c r="I172" s="11"/>
    </row>
    <row r="173" spans="1:9" ht="12.75">
      <c r="A173" s="14"/>
      <c r="B173" s="10"/>
      <c r="C173" s="11"/>
      <c r="D173" s="11"/>
      <c r="E173" s="11"/>
      <c r="F173" s="11"/>
      <c r="G173" s="11"/>
      <c r="H173" s="11"/>
      <c r="I173" s="11"/>
    </row>
    <row r="174" spans="1:9" ht="12.75">
      <c r="A174" s="14"/>
      <c r="B174" s="10"/>
      <c r="C174" s="11"/>
      <c r="D174" s="11"/>
      <c r="E174" s="11"/>
      <c r="F174" s="11"/>
      <c r="G174" s="11"/>
      <c r="H174" s="11"/>
      <c r="I174" s="11"/>
    </row>
    <row r="175" spans="1:9" ht="12.75">
      <c r="A175" s="14"/>
      <c r="B175" s="10"/>
      <c r="C175" s="11"/>
      <c r="D175" s="11"/>
      <c r="E175" s="11"/>
      <c r="F175" s="11"/>
      <c r="G175" s="11"/>
      <c r="H175" s="11"/>
      <c r="I175" s="11"/>
    </row>
    <row r="176" spans="1:9" ht="12.75">
      <c r="A176" s="14"/>
      <c r="B176" s="10"/>
      <c r="C176" s="11"/>
      <c r="D176" s="11"/>
      <c r="E176" s="11"/>
      <c r="F176" s="11"/>
      <c r="G176" s="11"/>
      <c r="H176" s="11"/>
      <c r="I176" s="11"/>
    </row>
    <row r="177" spans="1:9" ht="12.75">
      <c r="A177" s="14"/>
      <c r="B177" s="10"/>
      <c r="C177" s="11"/>
      <c r="D177" s="11"/>
      <c r="E177" s="11"/>
      <c r="F177" s="11"/>
      <c r="G177" s="11"/>
      <c r="H177" s="11"/>
      <c r="I177" s="11"/>
    </row>
    <row r="178" spans="1:9" ht="12.75">
      <c r="A178" s="14"/>
      <c r="B178" s="10"/>
      <c r="C178" s="11"/>
      <c r="D178" s="11"/>
      <c r="E178" s="11"/>
      <c r="F178" s="11"/>
      <c r="G178" s="11"/>
      <c r="H178" s="11"/>
      <c r="I178" s="11"/>
    </row>
    <row r="179" spans="1:9" ht="12.75">
      <c r="A179" s="14"/>
      <c r="B179" s="10"/>
      <c r="C179" s="11"/>
      <c r="D179" s="11"/>
      <c r="E179" s="11"/>
      <c r="F179" s="11"/>
      <c r="G179" s="11"/>
      <c r="H179" s="11"/>
      <c r="I179" s="11"/>
    </row>
    <row r="180" spans="1:9" ht="12.75">
      <c r="A180" s="14"/>
      <c r="B180" s="10"/>
      <c r="C180" s="11"/>
      <c r="D180" s="11"/>
      <c r="E180" s="11"/>
      <c r="F180" s="11"/>
      <c r="G180" s="11"/>
      <c r="H180" s="11"/>
      <c r="I180" s="11"/>
    </row>
    <row r="181" spans="1:9" ht="12.75">
      <c r="A181" s="14"/>
      <c r="B181" s="10"/>
      <c r="C181" s="11"/>
      <c r="D181" s="11"/>
      <c r="E181" s="11"/>
      <c r="F181" s="11"/>
      <c r="G181" s="11"/>
      <c r="H181" s="11"/>
      <c r="I181" s="11"/>
    </row>
    <row r="182" spans="1:9" ht="12.75">
      <c r="A182" s="14"/>
      <c r="B182" s="10"/>
      <c r="C182" s="11"/>
      <c r="D182" s="11"/>
      <c r="E182" s="11"/>
      <c r="F182" s="11"/>
      <c r="G182" s="11"/>
      <c r="H182" s="11"/>
      <c r="I182" s="11"/>
    </row>
    <row r="183" spans="1:9" ht="12.75">
      <c r="A183" s="14"/>
      <c r="B183" s="10"/>
      <c r="C183" s="11"/>
      <c r="D183" s="11"/>
      <c r="E183" s="11"/>
      <c r="F183" s="11"/>
      <c r="G183" s="11"/>
      <c r="H183" s="11"/>
      <c r="I183" s="11"/>
    </row>
    <row r="184" spans="1:9" ht="12.75">
      <c r="A184" s="14"/>
      <c r="B184" s="10"/>
      <c r="C184" s="11"/>
      <c r="D184" s="11"/>
      <c r="E184" s="11"/>
      <c r="F184" s="11"/>
      <c r="G184" s="11"/>
      <c r="H184" s="11"/>
      <c r="I184" s="11"/>
    </row>
    <row r="185" spans="1:9" ht="12.75">
      <c r="A185" s="14"/>
      <c r="B185" s="10"/>
      <c r="C185" s="11"/>
      <c r="D185" s="11"/>
      <c r="E185" s="11"/>
      <c r="F185" s="11"/>
      <c r="G185" s="11"/>
      <c r="H185" s="11"/>
      <c r="I185" s="11"/>
    </row>
    <row r="186" spans="1:9" ht="12.75">
      <c r="A186" s="14"/>
      <c r="B186" s="10"/>
      <c r="C186" s="11"/>
      <c r="D186" s="11"/>
      <c r="E186" s="11"/>
      <c r="F186" s="11"/>
      <c r="G186" s="11"/>
      <c r="H186" s="11"/>
      <c r="I186" s="11"/>
    </row>
    <row r="187" spans="1:9" ht="12.75">
      <c r="A187" s="14"/>
      <c r="B187" s="10"/>
      <c r="C187" s="11"/>
      <c r="D187" s="11"/>
      <c r="E187" s="11"/>
      <c r="F187" s="11"/>
      <c r="G187" s="11"/>
      <c r="H187" s="11"/>
      <c r="I187" s="11"/>
    </row>
    <row r="188" spans="1:9" ht="12.75">
      <c r="A188" s="14"/>
      <c r="B188" s="10"/>
      <c r="C188" s="11"/>
      <c r="D188" s="11"/>
      <c r="E188" s="11"/>
      <c r="F188" s="11"/>
      <c r="G188" s="11"/>
      <c r="H188" s="11"/>
      <c r="I188" s="11"/>
    </row>
    <row r="189" spans="1:9" ht="12.75">
      <c r="A189" s="14"/>
      <c r="B189" s="10"/>
      <c r="C189" s="11"/>
      <c r="D189" s="11"/>
      <c r="E189" s="11"/>
      <c r="F189" s="11"/>
      <c r="G189" s="11"/>
      <c r="H189" s="11"/>
      <c r="I189" s="11"/>
    </row>
    <row r="190" spans="1:9" ht="12.75">
      <c r="A190" s="14"/>
      <c r="B190" s="10"/>
      <c r="C190" s="11"/>
      <c r="D190" s="11"/>
      <c r="E190" s="11"/>
      <c r="F190" s="11"/>
      <c r="G190" s="11"/>
      <c r="H190" s="11"/>
      <c r="I190" s="11"/>
    </row>
    <row r="191" spans="1:9" ht="12.75">
      <c r="A191" s="14"/>
      <c r="B191" s="10"/>
      <c r="C191" s="11"/>
      <c r="D191" s="11"/>
      <c r="E191" s="11"/>
      <c r="F191" s="11"/>
      <c r="G191" s="11"/>
      <c r="H191" s="11"/>
      <c r="I191" s="11"/>
    </row>
    <row r="192" spans="1:9" ht="12.75">
      <c r="A192" s="14"/>
      <c r="B192" s="10"/>
      <c r="C192" s="11"/>
      <c r="D192" s="11"/>
      <c r="E192" s="11"/>
      <c r="F192" s="11"/>
      <c r="G192" s="11"/>
      <c r="H192" s="11"/>
      <c r="I192" s="11"/>
    </row>
    <row r="193" spans="1:9" ht="12.75">
      <c r="A193" s="14"/>
      <c r="B193" s="10"/>
      <c r="C193" s="11"/>
      <c r="D193" s="11"/>
      <c r="E193" s="11"/>
      <c r="F193" s="11"/>
      <c r="G193" s="11"/>
      <c r="H193" s="11"/>
      <c r="I193" s="11"/>
    </row>
    <row r="194" spans="1:9" ht="12.75">
      <c r="A194" s="14"/>
      <c r="B194" s="10"/>
      <c r="C194" s="11"/>
      <c r="D194" s="11"/>
      <c r="E194" s="11"/>
      <c r="F194" s="11"/>
      <c r="G194" s="11"/>
      <c r="H194" s="11"/>
      <c r="I194" s="11"/>
    </row>
    <row r="195" spans="1:9" ht="12.75">
      <c r="A195" s="14"/>
      <c r="B195" s="10"/>
      <c r="C195" s="11"/>
      <c r="D195" s="11"/>
      <c r="E195" s="11"/>
      <c r="F195" s="11"/>
      <c r="G195" s="11"/>
      <c r="H195" s="11"/>
      <c r="I195" s="11"/>
    </row>
    <row r="196" spans="1:9" ht="12.75">
      <c r="A196" s="14"/>
      <c r="B196" s="10"/>
      <c r="C196" s="11"/>
      <c r="D196" s="11"/>
      <c r="E196" s="11"/>
      <c r="F196" s="11"/>
      <c r="G196" s="11"/>
      <c r="H196" s="11"/>
      <c r="I196" s="11"/>
    </row>
    <row r="197" spans="1:9" ht="12.75">
      <c r="A197" s="14"/>
      <c r="B197" s="10"/>
      <c r="C197" s="11"/>
      <c r="D197" s="11"/>
      <c r="E197" s="11"/>
      <c r="F197" s="11"/>
      <c r="G197" s="11"/>
      <c r="H197" s="11"/>
      <c r="I197" s="11"/>
    </row>
    <row r="198" spans="1:9" ht="12.75">
      <c r="A198" s="14"/>
      <c r="B198" s="10"/>
      <c r="C198" s="11"/>
      <c r="D198" s="11"/>
      <c r="E198" s="11"/>
      <c r="F198" s="11"/>
      <c r="G198" s="11"/>
      <c r="H198" s="11"/>
      <c r="I198" s="11"/>
    </row>
    <row r="199" spans="1:9" ht="12.75">
      <c r="A199" s="14"/>
      <c r="B199" s="10"/>
      <c r="C199" s="11"/>
      <c r="D199" s="11"/>
      <c r="E199" s="11"/>
      <c r="F199" s="11"/>
      <c r="G199" s="11"/>
      <c r="H199" s="11"/>
      <c r="I199" s="11"/>
    </row>
    <row r="200" spans="1:9" ht="12.75">
      <c r="A200" s="14"/>
      <c r="B200" s="10"/>
      <c r="C200" s="11"/>
      <c r="D200" s="11"/>
      <c r="E200" s="11"/>
      <c r="F200" s="11"/>
      <c r="G200" s="11"/>
      <c r="H200" s="11"/>
      <c r="I200" s="11"/>
    </row>
    <row r="201" spans="1:9" ht="12.75">
      <c r="A201" s="14"/>
      <c r="B201" s="10"/>
      <c r="C201" s="11"/>
      <c r="D201" s="11"/>
      <c r="E201" s="11"/>
      <c r="F201" s="11"/>
      <c r="G201" s="11"/>
      <c r="H201" s="11"/>
      <c r="I201" s="11"/>
    </row>
    <row r="202" spans="1:9" ht="12.75">
      <c r="A202" s="14"/>
      <c r="B202" s="10"/>
      <c r="C202" s="11"/>
      <c r="D202" s="11"/>
      <c r="E202" s="11"/>
      <c r="F202" s="11"/>
      <c r="G202" s="11"/>
      <c r="H202" s="11"/>
      <c r="I202" s="11"/>
    </row>
    <row r="203" spans="1:9" ht="12.75">
      <c r="A203" s="14"/>
      <c r="B203" s="10"/>
      <c r="C203" s="11"/>
      <c r="D203" s="11"/>
      <c r="E203" s="11"/>
      <c r="F203" s="11"/>
      <c r="G203" s="11"/>
      <c r="H203" s="11"/>
      <c r="I203" s="11"/>
    </row>
    <row r="204" spans="1:9" ht="12.75">
      <c r="A204" s="14"/>
      <c r="B204" s="10"/>
      <c r="C204" s="11"/>
      <c r="D204" s="11"/>
      <c r="E204" s="11"/>
      <c r="F204" s="11"/>
      <c r="G204" s="11"/>
      <c r="H204" s="11"/>
      <c r="I204" s="11"/>
    </row>
    <row r="205" spans="1:9" ht="12.75">
      <c r="A205" s="14"/>
      <c r="B205" s="10"/>
      <c r="C205" s="11"/>
      <c r="D205" s="11"/>
      <c r="E205" s="11"/>
      <c r="F205" s="11"/>
      <c r="G205" s="11"/>
      <c r="H205" s="11"/>
      <c r="I205" s="11"/>
    </row>
    <row r="206" spans="1:9" ht="12.75">
      <c r="A206" s="14"/>
      <c r="B206" s="10"/>
      <c r="C206" s="11"/>
      <c r="D206" s="11"/>
      <c r="E206" s="11"/>
      <c r="F206" s="11"/>
      <c r="G206" s="11"/>
      <c r="H206" s="11"/>
      <c r="I206" s="11"/>
    </row>
    <row r="207" spans="1:9" ht="12.75">
      <c r="A207" s="14"/>
      <c r="B207" s="10"/>
      <c r="C207" s="11"/>
      <c r="D207" s="11"/>
      <c r="E207" s="11"/>
      <c r="F207" s="11"/>
      <c r="G207" s="11"/>
      <c r="H207" s="11"/>
      <c r="I207" s="11"/>
    </row>
    <row r="208" spans="1:9" ht="12.75">
      <c r="A208" s="14"/>
      <c r="B208" s="10"/>
      <c r="C208" s="11"/>
      <c r="D208" s="11"/>
      <c r="E208" s="11"/>
      <c r="F208" s="11"/>
      <c r="G208" s="11"/>
      <c r="H208" s="11"/>
      <c r="I208" s="11"/>
    </row>
    <row r="209" spans="1:9" ht="12.75">
      <c r="A209" s="14"/>
      <c r="B209" s="10"/>
      <c r="C209" s="11"/>
      <c r="D209" s="11"/>
      <c r="E209" s="11"/>
      <c r="F209" s="11"/>
      <c r="G209" s="11"/>
      <c r="H209" s="11"/>
      <c r="I209" s="11"/>
    </row>
    <row r="210" spans="1:9" ht="12.75">
      <c r="A210" s="14"/>
      <c r="B210" s="10"/>
      <c r="C210" s="11"/>
      <c r="D210" s="11"/>
      <c r="E210" s="11"/>
      <c r="F210" s="11"/>
      <c r="G210" s="11"/>
      <c r="H210" s="11"/>
      <c r="I210" s="11"/>
    </row>
    <row r="211" spans="1:9" ht="12.75">
      <c r="A211" s="14"/>
      <c r="B211" s="10"/>
      <c r="C211" s="11"/>
      <c r="D211" s="11"/>
      <c r="E211" s="11"/>
      <c r="F211" s="11"/>
      <c r="G211" s="11"/>
      <c r="H211" s="11"/>
      <c r="I211" s="11"/>
    </row>
    <row r="212" spans="1:9" ht="12.75">
      <c r="A212" s="14"/>
      <c r="B212" s="10"/>
      <c r="C212" s="11"/>
      <c r="D212" s="11"/>
      <c r="E212" s="11"/>
      <c r="F212" s="11"/>
      <c r="G212" s="11"/>
      <c r="H212" s="11"/>
      <c r="I212" s="11"/>
    </row>
    <row r="213" spans="1:9" ht="12.75">
      <c r="A213" s="14"/>
      <c r="B213" s="10"/>
      <c r="C213" s="11"/>
      <c r="D213" s="11"/>
      <c r="E213" s="11"/>
      <c r="F213" s="11"/>
      <c r="G213" s="11"/>
      <c r="H213" s="11"/>
      <c r="I213" s="11"/>
    </row>
    <row r="214" spans="1:9" ht="12.75">
      <c r="A214" s="14"/>
      <c r="B214" s="10"/>
      <c r="C214" s="11"/>
      <c r="D214" s="11"/>
      <c r="E214" s="11"/>
      <c r="F214" s="11"/>
      <c r="G214" s="11"/>
      <c r="H214" s="11"/>
      <c r="I214" s="11"/>
    </row>
    <row r="215" spans="1:9" ht="12.75">
      <c r="A215" s="14"/>
      <c r="B215" s="10"/>
      <c r="C215" s="11"/>
      <c r="D215" s="11"/>
      <c r="E215" s="11"/>
      <c r="F215" s="11"/>
      <c r="G215" s="11"/>
      <c r="H215" s="11"/>
      <c r="I215" s="11"/>
    </row>
    <row r="216" spans="1:9" ht="12.75">
      <c r="A216" s="14"/>
      <c r="B216" s="10"/>
      <c r="C216" s="11"/>
      <c r="D216" s="11"/>
      <c r="E216" s="11"/>
      <c r="F216" s="11"/>
      <c r="G216" s="11"/>
      <c r="H216" s="11"/>
      <c r="I216" s="11"/>
    </row>
    <row r="217" spans="1:9" ht="12.75">
      <c r="A217" s="14"/>
      <c r="B217" s="10"/>
      <c r="C217" s="11"/>
      <c r="D217" s="11"/>
      <c r="E217" s="11"/>
      <c r="F217" s="11"/>
      <c r="G217" s="11"/>
      <c r="H217" s="11"/>
      <c r="I217" s="11"/>
    </row>
    <row r="218" spans="1:9" ht="12.75">
      <c r="A218" s="14"/>
      <c r="B218" s="10"/>
      <c r="C218" s="11"/>
      <c r="D218" s="11"/>
      <c r="E218" s="11"/>
      <c r="F218" s="11"/>
      <c r="G218" s="11"/>
      <c r="H218" s="11"/>
      <c r="I218" s="11"/>
    </row>
    <row r="219" spans="1:9" ht="12.75">
      <c r="A219" s="14"/>
      <c r="B219" s="10"/>
      <c r="C219" s="11"/>
      <c r="D219" s="11"/>
      <c r="E219" s="11"/>
      <c r="F219" s="11"/>
      <c r="G219" s="11"/>
      <c r="H219" s="11"/>
      <c r="I219" s="11"/>
    </row>
    <row r="220" spans="1:9" ht="12.75">
      <c r="A220" s="14"/>
      <c r="B220" s="10"/>
      <c r="C220" s="11"/>
      <c r="D220" s="11"/>
      <c r="E220" s="11"/>
      <c r="F220" s="11"/>
      <c r="G220" s="11"/>
      <c r="H220" s="11"/>
      <c r="I220" s="11"/>
    </row>
    <row r="221" spans="1:9" ht="12.75">
      <c r="A221" s="14"/>
      <c r="B221" s="10"/>
      <c r="C221" s="11"/>
      <c r="D221" s="11"/>
      <c r="E221" s="11"/>
      <c r="F221" s="11"/>
      <c r="G221" s="11"/>
      <c r="H221" s="11"/>
      <c r="I221" s="11"/>
    </row>
    <row r="222" spans="1:9" ht="12.75">
      <c r="A222" s="14"/>
      <c r="B222" s="10"/>
      <c r="C222" s="11"/>
      <c r="D222" s="11"/>
      <c r="E222" s="11"/>
      <c r="F222" s="11"/>
      <c r="G222" s="11"/>
      <c r="H222" s="11"/>
      <c r="I222" s="11"/>
    </row>
    <row r="223" spans="1:9" ht="12.75">
      <c r="A223" s="14"/>
      <c r="B223" s="10"/>
      <c r="C223" s="11"/>
      <c r="D223" s="11"/>
      <c r="E223" s="11"/>
      <c r="F223" s="11"/>
      <c r="G223" s="11"/>
      <c r="H223" s="11"/>
      <c r="I223" s="11"/>
    </row>
    <row r="224" spans="1:9" ht="12.75">
      <c r="A224" s="14"/>
      <c r="B224" s="10"/>
      <c r="C224" s="11"/>
      <c r="D224" s="11"/>
      <c r="E224" s="11"/>
      <c r="F224" s="11"/>
      <c r="G224" s="11"/>
      <c r="H224" s="11"/>
      <c r="I224" s="11"/>
    </row>
    <row r="225" spans="1:9" ht="12.75">
      <c r="A225" s="14"/>
      <c r="B225" s="10"/>
      <c r="C225" s="11"/>
      <c r="D225" s="11"/>
      <c r="E225" s="11"/>
      <c r="F225" s="11"/>
      <c r="G225" s="11"/>
      <c r="H225" s="11"/>
      <c r="I225" s="11"/>
    </row>
    <row r="226" spans="1:9" ht="12.75">
      <c r="A226" s="14"/>
      <c r="B226" s="10"/>
      <c r="C226" s="11"/>
      <c r="D226" s="11"/>
      <c r="E226" s="11"/>
      <c r="F226" s="11"/>
      <c r="G226" s="11"/>
      <c r="H226" s="11"/>
      <c r="I226" s="11"/>
    </row>
    <row r="227" spans="1:9" ht="12.75">
      <c r="A227" s="14"/>
      <c r="B227" s="10"/>
      <c r="C227" s="11"/>
      <c r="D227" s="11"/>
      <c r="E227" s="11"/>
      <c r="F227" s="11"/>
      <c r="G227" s="11"/>
      <c r="H227" s="11"/>
      <c r="I227" s="11"/>
    </row>
    <row r="228" spans="1:9" ht="12.75">
      <c r="A228" s="14"/>
      <c r="B228" s="10"/>
      <c r="C228" s="11"/>
      <c r="D228" s="11"/>
      <c r="E228" s="11"/>
      <c r="F228" s="11"/>
      <c r="G228" s="11"/>
      <c r="H228" s="11"/>
      <c r="I228" s="11"/>
    </row>
    <row r="229" spans="1:9" ht="12.75">
      <c r="A229" s="14"/>
      <c r="B229" s="10"/>
      <c r="C229" s="11"/>
      <c r="D229" s="11"/>
      <c r="E229" s="11"/>
      <c r="F229" s="11"/>
      <c r="G229" s="11"/>
      <c r="H229" s="11"/>
      <c r="I229" s="11"/>
    </row>
    <row r="230" spans="1:9" ht="12.75">
      <c r="A230" s="14"/>
      <c r="B230" s="10"/>
      <c r="C230" s="11"/>
      <c r="D230" s="11"/>
      <c r="E230" s="11"/>
      <c r="F230" s="11"/>
      <c r="G230" s="11"/>
      <c r="H230" s="11"/>
      <c r="I230" s="11"/>
    </row>
    <row r="231" spans="1:9" ht="12.75">
      <c r="A231" s="14"/>
      <c r="B231" s="10"/>
      <c r="C231" s="11"/>
      <c r="D231" s="11"/>
      <c r="E231" s="11"/>
      <c r="F231" s="11"/>
      <c r="G231" s="11"/>
      <c r="H231" s="11"/>
      <c r="I231" s="11"/>
    </row>
    <row r="232" spans="1:9" ht="12.75">
      <c r="A232" s="14"/>
      <c r="B232" s="10"/>
      <c r="C232" s="11"/>
      <c r="D232" s="11"/>
      <c r="E232" s="11"/>
      <c r="F232" s="11"/>
      <c r="G232" s="11"/>
      <c r="H232" s="11"/>
      <c r="I232" s="11"/>
    </row>
    <row r="233" spans="1:9" ht="12.75">
      <c r="A233" s="14"/>
      <c r="B233" s="10"/>
      <c r="C233" s="11"/>
      <c r="D233" s="11"/>
      <c r="E233" s="11"/>
      <c r="F233" s="11"/>
      <c r="G233" s="11"/>
      <c r="H233" s="11"/>
      <c r="I233" s="11"/>
    </row>
    <row r="234" spans="1:9" ht="12.75">
      <c r="A234" s="14"/>
      <c r="B234" s="10"/>
      <c r="C234" s="11"/>
      <c r="D234" s="11"/>
      <c r="E234" s="11"/>
      <c r="F234" s="11"/>
      <c r="G234" s="11"/>
      <c r="H234" s="11"/>
      <c r="I234" s="11"/>
    </row>
    <row r="235" spans="1:9" ht="12.75">
      <c r="A235" s="14"/>
      <c r="B235" s="10"/>
      <c r="C235" s="11"/>
      <c r="D235" s="11"/>
      <c r="E235" s="11"/>
      <c r="F235" s="11"/>
      <c r="G235" s="11"/>
      <c r="H235" s="11"/>
      <c r="I235" s="11"/>
    </row>
    <row r="236" spans="1:9" ht="12.75">
      <c r="A236" s="14"/>
      <c r="B236" s="10"/>
      <c r="C236" s="11"/>
      <c r="D236" s="11"/>
      <c r="E236" s="11"/>
      <c r="F236" s="11"/>
      <c r="G236" s="11"/>
      <c r="H236" s="11"/>
      <c r="I236" s="11"/>
    </row>
    <row r="237" spans="1:9" ht="12.75">
      <c r="A237" s="14"/>
      <c r="B237" s="10"/>
      <c r="C237" s="11"/>
      <c r="D237" s="11"/>
      <c r="E237" s="11"/>
      <c r="F237" s="11"/>
      <c r="G237" s="11"/>
      <c r="H237" s="11"/>
      <c r="I237" s="11"/>
    </row>
    <row r="238" spans="1:9" ht="12.75">
      <c r="A238" s="14"/>
      <c r="B238" s="10"/>
      <c r="C238" s="11"/>
      <c r="D238" s="11"/>
      <c r="E238" s="11"/>
      <c r="F238" s="11"/>
      <c r="G238" s="11"/>
      <c r="H238" s="11"/>
      <c r="I238" s="11"/>
    </row>
    <row r="239" spans="1:9" ht="12.75">
      <c r="A239" s="14"/>
      <c r="B239" s="10"/>
      <c r="C239" s="11"/>
      <c r="D239" s="11"/>
      <c r="E239" s="11"/>
      <c r="F239" s="11"/>
      <c r="G239" s="11"/>
      <c r="H239" s="11"/>
      <c r="I239" s="11"/>
    </row>
    <row r="240" spans="1:9" ht="12.75">
      <c r="A240" s="14"/>
      <c r="B240" s="10"/>
      <c r="C240" s="11"/>
      <c r="D240" s="11"/>
      <c r="E240" s="11"/>
      <c r="F240" s="11"/>
      <c r="G240" s="11"/>
      <c r="H240" s="11"/>
      <c r="I240" s="11"/>
    </row>
    <row r="241" spans="1:9" ht="12.75">
      <c r="A241" s="14"/>
      <c r="B241" s="10"/>
      <c r="C241" s="11"/>
      <c r="D241" s="11"/>
      <c r="E241" s="11"/>
      <c r="F241" s="11"/>
      <c r="G241" s="11"/>
      <c r="H241" s="11"/>
      <c r="I241" s="11"/>
    </row>
    <row r="242" spans="1:9" ht="12.75">
      <c r="A242" s="14"/>
      <c r="B242" s="10"/>
      <c r="C242" s="11"/>
      <c r="D242" s="11"/>
      <c r="E242" s="11"/>
      <c r="F242" s="11"/>
      <c r="G242" s="11"/>
      <c r="H242" s="11"/>
      <c r="I242" s="11"/>
    </row>
    <row r="243" spans="1:9" ht="12.75">
      <c r="A243" s="14"/>
      <c r="B243" s="10"/>
      <c r="C243" s="11"/>
      <c r="D243" s="11"/>
      <c r="E243" s="11"/>
      <c r="F243" s="11"/>
      <c r="G243" s="11"/>
      <c r="H243" s="11"/>
      <c r="I243" s="11"/>
    </row>
    <row r="244" spans="1:9" ht="12.75">
      <c r="A244" s="14"/>
      <c r="B244" s="10"/>
      <c r="C244" s="11"/>
      <c r="D244" s="11"/>
      <c r="E244" s="11"/>
      <c r="F244" s="11"/>
      <c r="G244" s="11"/>
      <c r="H244" s="11"/>
      <c r="I244" s="11"/>
    </row>
    <row r="245" spans="1:9" ht="12.75">
      <c r="A245" s="14"/>
      <c r="B245" s="10"/>
      <c r="C245" s="11"/>
      <c r="D245" s="11"/>
      <c r="E245" s="11"/>
      <c r="F245" s="11"/>
      <c r="G245" s="11"/>
      <c r="H245" s="11"/>
      <c r="I245" s="11"/>
    </row>
    <row r="246" spans="1:9" ht="12.75">
      <c r="A246" s="14"/>
      <c r="B246" s="10"/>
      <c r="C246" s="11"/>
      <c r="D246" s="11"/>
      <c r="E246" s="11"/>
      <c r="F246" s="11"/>
      <c r="G246" s="11"/>
      <c r="H246" s="11"/>
      <c r="I246" s="11"/>
    </row>
    <row r="247" spans="1:9" ht="12.75">
      <c r="A247" s="14"/>
      <c r="B247" s="10"/>
      <c r="C247" s="11"/>
      <c r="D247" s="11"/>
      <c r="E247" s="11"/>
      <c r="F247" s="11"/>
      <c r="G247" s="11"/>
      <c r="H247" s="11"/>
      <c r="I247" s="11"/>
    </row>
    <row r="248" spans="1:9" ht="12.75">
      <c r="A248" s="14"/>
      <c r="B248" s="10"/>
      <c r="C248" s="11"/>
      <c r="D248" s="11"/>
      <c r="E248" s="11"/>
      <c r="F248" s="11"/>
      <c r="G248" s="11"/>
      <c r="H248" s="11"/>
      <c r="I248" s="11"/>
    </row>
    <row r="249" spans="1:9" ht="12.75">
      <c r="A249" s="14"/>
      <c r="B249" s="10"/>
      <c r="C249" s="11"/>
      <c r="D249" s="11"/>
      <c r="E249" s="11"/>
      <c r="F249" s="11"/>
      <c r="G249" s="11"/>
      <c r="H249" s="11"/>
      <c r="I249" s="11"/>
    </row>
    <row r="250" spans="1:9" ht="12.75">
      <c r="A250" s="14"/>
      <c r="B250" s="10"/>
      <c r="C250" s="11"/>
      <c r="D250" s="11"/>
      <c r="E250" s="11"/>
      <c r="F250" s="11"/>
      <c r="G250" s="11"/>
      <c r="H250" s="11"/>
      <c r="I250" s="11"/>
    </row>
    <row r="251" spans="1:9" ht="12.75">
      <c r="A251" s="14"/>
      <c r="B251" s="10"/>
      <c r="C251" s="11"/>
      <c r="D251" s="11"/>
      <c r="E251" s="11"/>
      <c r="F251" s="11"/>
      <c r="G251" s="11"/>
      <c r="H251" s="11"/>
      <c r="I251" s="11"/>
    </row>
    <row r="252" spans="1:9" ht="12.75">
      <c r="A252" s="14"/>
      <c r="B252" s="10"/>
      <c r="C252" s="11"/>
      <c r="D252" s="11"/>
      <c r="E252" s="11"/>
      <c r="F252" s="11"/>
      <c r="G252" s="11"/>
      <c r="H252" s="11"/>
      <c r="I252" s="11"/>
    </row>
    <row r="253" spans="1:9" ht="12.75">
      <c r="A253" s="14"/>
      <c r="B253" s="10"/>
      <c r="C253" s="11"/>
      <c r="D253" s="11"/>
      <c r="E253" s="11"/>
      <c r="F253" s="11"/>
      <c r="G253" s="11"/>
      <c r="H253" s="11"/>
      <c r="I253" s="11"/>
    </row>
    <row r="254" spans="1:9" ht="12.75">
      <c r="A254" s="14"/>
      <c r="B254" s="10"/>
      <c r="C254" s="11"/>
      <c r="D254" s="11"/>
      <c r="E254" s="11"/>
      <c r="F254" s="11"/>
      <c r="G254" s="11"/>
      <c r="H254" s="11"/>
      <c r="I254" s="11"/>
    </row>
    <row r="255" spans="1:9" ht="12.75">
      <c r="A255" s="14"/>
      <c r="B255" s="10"/>
      <c r="C255" s="11"/>
      <c r="D255" s="11"/>
      <c r="E255" s="11"/>
      <c r="F255" s="11"/>
      <c r="G255" s="11"/>
      <c r="H255" s="11"/>
      <c r="I255" s="11"/>
    </row>
    <row r="256" spans="1:9" ht="12.75">
      <c r="A256" s="14"/>
      <c r="B256" s="10"/>
      <c r="C256" s="11"/>
      <c r="D256" s="11"/>
      <c r="E256" s="11"/>
      <c r="F256" s="11"/>
      <c r="G256" s="11"/>
      <c r="H256" s="11"/>
      <c r="I256" s="11"/>
    </row>
    <row r="257" spans="1:9" ht="12.75">
      <c r="A257" s="14"/>
      <c r="B257" s="10"/>
      <c r="C257" s="11"/>
      <c r="D257" s="11"/>
      <c r="E257" s="11"/>
      <c r="F257" s="11"/>
      <c r="G257" s="11"/>
      <c r="H257" s="11"/>
      <c r="I257" s="11"/>
    </row>
    <row r="258" spans="1:9" ht="12.75">
      <c r="A258" s="14"/>
      <c r="B258" s="10"/>
      <c r="C258" s="11"/>
      <c r="D258" s="11"/>
      <c r="E258" s="11"/>
      <c r="F258" s="11"/>
      <c r="G258" s="11"/>
      <c r="H258" s="11"/>
      <c r="I258" s="11"/>
    </row>
    <row r="259" spans="1:9" ht="12.75">
      <c r="A259" s="14"/>
      <c r="B259" s="10"/>
      <c r="C259" s="11"/>
      <c r="D259" s="11"/>
      <c r="E259" s="11"/>
      <c r="F259" s="11"/>
      <c r="G259" s="11"/>
      <c r="H259" s="11"/>
      <c r="I259" s="11"/>
    </row>
    <row r="260" spans="1:9" ht="12.75">
      <c r="A260" s="14"/>
      <c r="B260" s="10"/>
      <c r="C260" s="11"/>
      <c r="D260" s="11"/>
      <c r="E260" s="11"/>
      <c r="F260" s="11"/>
      <c r="G260" s="11"/>
      <c r="H260" s="11"/>
      <c r="I260" s="11"/>
    </row>
    <row r="261" spans="1:9" ht="12.75">
      <c r="A261" s="14"/>
      <c r="B261" s="10"/>
      <c r="C261" s="11"/>
      <c r="D261" s="11"/>
      <c r="E261" s="11"/>
      <c r="F261" s="11"/>
      <c r="G261" s="11"/>
      <c r="H261" s="11"/>
      <c r="I261" s="11"/>
    </row>
    <row r="262" spans="1:9" ht="12.75">
      <c r="A262" s="14"/>
      <c r="B262" s="10"/>
      <c r="C262" s="11"/>
      <c r="D262" s="11"/>
      <c r="E262" s="11"/>
      <c r="F262" s="11"/>
      <c r="G262" s="11"/>
      <c r="H262" s="11"/>
      <c r="I262" s="11"/>
    </row>
    <row r="263" spans="1:9" ht="12.75">
      <c r="A263" s="14"/>
      <c r="B263" s="10"/>
      <c r="C263" s="11"/>
      <c r="D263" s="11"/>
      <c r="E263" s="11"/>
      <c r="F263" s="11"/>
      <c r="G263" s="11"/>
      <c r="H263" s="11"/>
      <c r="I263" s="11"/>
    </row>
    <row r="264" spans="1:9" ht="12.75">
      <c r="A264" s="14"/>
      <c r="B264" s="10"/>
      <c r="C264" s="11"/>
      <c r="D264" s="11"/>
      <c r="E264" s="11"/>
      <c r="F264" s="11"/>
      <c r="G264" s="11"/>
      <c r="H264" s="11"/>
      <c r="I264" s="11"/>
    </row>
    <row r="265" spans="1:9" ht="12.75">
      <c r="A265" s="14"/>
      <c r="B265" s="10"/>
      <c r="C265" s="11"/>
      <c r="D265" s="11"/>
      <c r="E265" s="11"/>
      <c r="F265" s="11"/>
      <c r="G265" s="11"/>
      <c r="H265" s="11"/>
      <c r="I265" s="11"/>
    </row>
    <row r="266" spans="1:9" ht="12.75">
      <c r="A266" s="14"/>
      <c r="B266" s="10"/>
      <c r="C266" s="11"/>
      <c r="D266" s="11"/>
      <c r="E266" s="11"/>
      <c r="F266" s="11"/>
      <c r="G266" s="11"/>
      <c r="H266" s="11"/>
      <c r="I266" s="11"/>
    </row>
    <row r="267" spans="1:9" ht="12.75">
      <c r="A267" s="14"/>
      <c r="B267" s="10"/>
      <c r="C267" s="11"/>
      <c r="D267" s="11"/>
      <c r="E267" s="11"/>
      <c r="F267" s="11"/>
      <c r="G267" s="11"/>
      <c r="H267" s="11"/>
      <c r="I267" s="11"/>
    </row>
    <row r="268" spans="1:9" ht="12.75">
      <c r="A268" s="14"/>
      <c r="B268" s="10"/>
      <c r="C268" s="11"/>
      <c r="D268" s="11"/>
      <c r="E268" s="11"/>
      <c r="F268" s="11"/>
      <c r="G268" s="11"/>
      <c r="H268" s="11"/>
      <c r="I268" s="11"/>
    </row>
    <row r="269" spans="1:9" ht="12.75">
      <c r="A269" s="14"/>
      <c r="B269" s="10"/>
      <c r="C269" s="11"/>
      <c r="D269" s="11"/>
      <c r="E269" s="11"/>
      <c r="F269" s="11"/>
      <c r="G269" s="11"/>
      <c r="H269" s="11"/>
      <c r="I269" s="11"/>
    </row>
    <row r="270" spans="1:9" ht="12.75">
      <c r="A270" s="14"/>
      <c r="B270" s="10"/>
      <c r="C270" s="11"/>
      <c r="D270" s="11"/>
      <c r="E270" s="11"/>
      <c r="F270" s="11"/>
      <c r="G270" s="11"/>
      <c r="H270" s="11"/>
      <c r="I270" s="11"/>
    </row>
    <row r="271" spans="1:9" ht="12.75">
      <c r="A271" s="14"/>
      <c r="B271" s="10"/>
      <c r="C271" s="11"/>
      <c r="D271" s="11"/>
      <c r="E271" s="11"/>
      <c r="F271" s="11"/>
      <c r="G271" s="11"/>
      <c r="H271" s="11"/>
      <c r="I271" s="11"/>
    </row>
    <row r="272" spans="1:9" ht="12.75">
      <c r="A272" s="14"/>
      <c r="B272" s="10"/>
      <c r="C272" s="11"/>
      <c r="D272" s="11"/>
      <c r="E272" s="11"/>
      <c r="F272" s="11"/>
      <c r="G272" s="11"/>
      <c r="H272" s="11"/>
      <c r="I272" s="11"/>
    </row>
    <row r="273" spans="1:9" ht="12.75">
      <c r="A273" s="14"/>
      <c r="B273" s="10"/>
      <c r="C273" s="11"/>
      <c r="D273" s="11"/>
      <c r="E273" s="11"/>
      <c r="F273" s="11"/>
      <c r="G273" s="11"/>
      <c r="H273" s="11"/>
      <c r="I273" s="11"/>
    </row>
    <row r="274" spans="1:9" ht="12.75">
      <c r="A274" s="14"/>
      <c r="B274" s="10"/>
      <c r="C274" s="11"/>
      <c r="D274" s="11"/>
      <c r="E274" s="11"/>
      <c r="F274" s="11"/>
      <c r="G274" s="11"/>
      <c r="H274" s="11"/>
      <c r="I274" s="11"/>
    </row>
    <row r="275" spans="1:9" ht="12.75">
      <c r="A275" s="14"/>
      <c r="B275" s="10"/>
      <c r="C275" s="11"/>
      <c r="D275" s="11"/>
      <c r="E275" s="11"/>
      <c r="F275" s="11"/>
      <c r="G275" s="11"/>
      <c r="H275" s="11"/>
      <c r="I275" s="11"/>
    </row>
    <row r="276" spans="1:9" ht="12.75">
      <c r="A276" s="14"/>
      <c r="B276" s="10"/>
      <c r="C276" s="11"/>
      <c r="D276" s="11"/>
      <c r="E276" s="11"/>
      <c r="F276" s="11"/>
      <c r="G276" s="11"/>
      <c r="H276" s="11"/>
      <c r="I276" s="11"/>
    </row>
    <row r="277" spans="1:9" ht="12.75">
      <c r="A277" s="14"/>
      <c r="B277" s="10"/>
      <c r="C277" s="11"/>
      <c r="D277" s="11"/>
      <c r="E277" s="11"/>
      <c r="F277" s="11"/>
      <c r="G277" s="11"/>
      <c r="H277" s="11"/>
      <c r="I277" s="11"/>
    </row>
    <row r="278" spans="1:9" ht="12.75">
      <c r="A278" s="14"/>
      <c r="B278" s="10"/>
      <c r="C278" s="11"/>
      <c r="D278" s="11"/>
      <c r="E278" s="11"/>
      <c r="F278" s="11"/>
      <c r="G278" s="11"/>
      <c r="H278" s="11"/>
      <c r="I278" s="11"/>
    </row>
    <row r="279" spans="1:9" ht="12.75">
      <c r="A279" s="14"/>
      <c r="B279" s="10"/>
      <c r="C279" s="11"/>
      <c r="D279" s="11"/>
      <c r="E279" s="11"/>
      <c r="F279" s="11"/>
      <c r="G279" s="11"/>
      <c r="H279" s="11"/>
      <c r="I279" s="11"/>
    </row>
    <row r="280" spans="1:9" ht="12.75">
      <c r="A280" s="14"/>
      <c r="B280" s="10"/>
      <c r="C280" s="11"/>
      <c r="D280" s="11"/>
      <c r="E280" s="11"/>
      <c r="F280" s="11"/>
      <c r="G280" s="11"/>
      <c r="H280" s="11"/>
      <c r="I280" s="11"/>
    </row>
    <row r="281" spans="1:9" ht="12.75">
      <c r="A281" s="14"/>
      <c r="B281" s="10"/>
      <c r="C281" s="11"/>
      <c r="D281" s="11"/>
      <c r="E281" s="11"/>
      <c r="F281" s="11"/>
      <c r="G281" s="11"/>
      <c r="H281" s="11"/>
      <c r="I281" s="11"/>
    </row>
    <row r="282" spans="1:9" ht="12.75">
      <c r="A282" s="14"/>
      <c r="B282" s="10"/>
      <c r="C282" s="11"/>
      <c r="D282" s="11"/>
      <c r="E282" s="11"/>
      <c r="F282" s="11"/>
      <c r="G282" s="11"/>
      <c r="H282" s="11"/>
      <c r="I282" s="11"/>
    </row>
    <row r="283" spans="1:9" ht="12.75">
      <c r="A283" s="14"/>
      <c r="B283" s="10"/>
      <c r="C283" s="11"/>
      <c r="D283" s="11"/>
      <c r="E283" s="11"/>
      <c r="F283" s="11"/>
      <c r="G283" s="11"/>
      <c r="H283" s="11"/>
      <c r="I283" s="11"/>
    </row>
    <row r="284" spans="1:9" ht="12.75">
      <c r="A284" s="14"/>
      <c r="B284" s="10"/>
      <c r="C284" s="11"/>
      <c r="D284" s="11"/>
      <c r="E284" s="11"/>
      <c r="F284" s="11"/>
      <c r="G284" s="11"/>
      <c r="H284" s="11"/>
      <c r="I284" s="11"/>
    </row>
    <row r="285" spans="1:9" ht="12.75">
      <c r="A285" s="14"/>
      <c r="B285" s="10"/>
      <c r="C285" s="11"/>
      <c r="D285" s="11"/>
      <c r="E285" s="11"/>
      <c r="F285" s="11"/>
      <c r="G285" s="11"/>
      <c r="H285" s="11"/>
      <c r="I285" s="11"/>
    </row>
    <row r="286" spans="1:9" ht="12.75">
      <c r="A286" s="14"/>
      <c r="B286" s="10"/>
      <c r="C286" s="11"/>
      <c r="D286" s="11"/>
      <c r="E286" s="11"/>
      <c r="F286" s="11"/>
      <c r="G286" s="11"/>
      <c r="H286" s="11"/>
      <c r="I286" s="11"/>
    </row>
    <row r="287" spans="1:9" ht="12.75">
      <c r="A287" s="14"/>
      <c r="B287" s="10"/>
      <c r="C287" s="11"/>
      <c r="D287" s="11"/>
      <c r="E287" s="11"/>
      <c r="F287" s="11"/>
      <c r="G287" s="11"/>
      <c r="H287" s="11"/>
      <c r="I287" s="11"/>
    </row>
    <row r="288" spans="1:9" ht="12.75">
      <c r="A288" s="14"/>
      <c r="B288" s="10"/>
      <c r="C288" s="11"/>
      <c r="D288" s="11"/>
      <c r="E288" s="11"/>
      <c r="F288" s="11"/>
      <c r="G288" s="11"/>
      <c r="H288" s="11"/>
      <c r="I288" s="11"/>
    </row>
    <row r="289" spans="1:9" ht="12.75">
      <c r="A289" s="14"/>
      <c r="B289" s="10"/>
      <c r="C289" s="11"/>
      <c r="D289" s="11"/>
      <c r="E289" s="11"/>
      <c r="F289" s="11"/>
      <c r="G289" s="11"/>
      <c r="H289" s="11"/>
      <c r="I289" s="11"/>
    </row>
    <row r="290" spans="1:9" ht="12.75">
      <c r="A290" s="14"/>
      <c r="B290" s="10"/>
      <c r="C290" s="11"/>
      <c r="D290" s="11"/>
      <c r="E290" s="11"/>
      <c r="F290" s="11"/>
      <c r="G290" s="11"/>
      <c r="H290" s="11"/>
      <c r="I290" s="11"/>
    </row>
    <row r="291" spans="1:9" ht="12.75">
      <c r="A291" s="14"/>
      <c r="B291" s="10"/>
      <c r="C291" s="11"/>
      <c r="D291" s="11"/>
      <c r="E291" s="11"/>
      <c r="F291" s="11"/>
      <c r="G291" s="11"/>
      <c r="H291" s="11"/>
      <c r="I291" s="11"/>
    </row>
    <row r="292" spans="1:9" ht="12.75">
      <c r="A292" s="14"/>
      <c r="B292" s="10"/>
      <c r="C292" s="11"/>
      <c r="D292" s="11"/>
      <c r="E292" s="11"/>
      <c r="F292" s="11"/>
      <c r="G292" s="11"/>
      <c r="H292" s="11"/>
      <c r="I292" s="11"/>
    </row>
    <row r="293" spans="1:9" ht="12.75">
      <c r="A293" s="14"/>
      <c r="B293" s="10"/>
      <c r="C293" s="11"/>
      <c r="D293" s="11"/>
      <c r="E293" s="11"/>
      <c r="F293" s="11"/>
      <c r="G293" s="11"/>
      <c r="H293" s="11"/>
      <c r="I293" s="11"/>
    </row>
    <row r="294" spans="1:9" ht="12.75">
      <c r="A294" s="14"/>
      <c r="B294" s="10"/>
      <c r="C294" s="11"/>
      <c r="D294" s="11"/>
      <c r="E294" s="11"/>
      <c r="F294" s="11"/>
      <c r="G294" s="11"/>
      <c r="H294" s="11"/>
      <c r="I294" s="11"/>
    </row>
    <row r="295" spans="1:9" ht="12.75">
      <c r="A295" s="14"/>
      <c r="B295" s="10"/>
      <c r="C295" s="11"/>
      <c r="D295" s="11"/>
      <c r="E295" s="11"/>
      <c r="F295" s="11"/>
      <c r="G295" s="11"/>
      <c r="H295" s="11"/>
      <c r="I295" s="11"/>
    </row>
    <row r="296" spans="1:9" ht="12.75">
      <c r="A296" s="14"/>
      <c r="B296" s="10"/>
      <c r="C296" s="11"/>
      <c r="D296" s="11"/>
      <c r="E296" s="11"/>
      <c r="F296" s="11"/>
      <c r="G296" s="11"/>
      <c r="H296" s="11"/>
      <c r="I296" s="11"/>
    </row>
    <row r="297" spans="1:9" ht="12.75">
      <c r="A297" s="14"/>
      <c r="B297" s="10"/>
      <c r="C297" s="11"/>
      <c r="D297" s="11"/>
      <c r="E297" s="11"/>
      <c r="F297" s="11"/>
      <c r="G297" s="11"/>
      <c r="H297" s="11"/>
      <c r="I297" s="11"/>
    </row>
    <row r="298" spans="1:9" ht="12.75">
      <c r="A298" s="14"/>
      <c r="B298" s="10"/>
      <c r="C298" s="11"/>
      <c r="D298" s="11"/>
      <c r="E298" s="11"/>
      <c r="F298" s="11"/>
      <c r="G298" s="11"/>
      <c r="H298" s="11"/>
      <c r="I298" s="11"/>
    </row>
    <row r="299" spans="1:9" ht="12.75">
      <c r="A299" s="14"/>
      <c r="B299" s="10"/>
      <c r="C299" s="11"/>
      <c r="D299" s="11"/>
      <c r="E299" s="11"/>
      <c r="F299" s="11"/>
      <c r="G299" s="11"/>
      <c r="H299" s="11"/>
      <c r="I299" s="11"/>
    </row>
    <row r="300" spans="1:9" ht="12.75">
      <c r="A300" s="14"/>
      <c r="B300" s="10"/>
      <c r="C300" s="11"/>
      <c r="D300" s="11"/>
      <c r="E300" s="11"/>
      <c r="F300" s="11"/>
      <c r="G300" s="11"/>
      <c r="H300" s="11"/>
      <c r="I300" s="11"/>
    </row>
    <row r="301" spans="1:9" ht="12.75">
      <c r="A301" s="14"/>
      <c r="B301" s="10"/>
      <c r="C301" s="11"/>
      <c r="D301" s="11"/>
      <c r="E301" s="11"/>
      <c r="F301" s="11"/>
      <c r="G301" s="11"/>
      <c r="H301" s="11"/>
      <c r="I301" s="11"/>
    </row>
    <row r="302" spans="1:9" ht="12.75">
      <c r="A302" s="14"/>
      <c r="B302" s="10"/>
      <c r="C302" s="11"/>
      <c r="D302" s="11"/>
      <c r="E302" s="11"/>
      <c r="F302" s="11"/>
      <c r="G302" s="11"/>
      <c r="H302" s="11"/>
      <c r="I302" s="11"/>
    </row>
    <row r="303" spans="1:9" ht="12.75">
      <c r="A303" s="14"/>
      <c r="B303" s="10"/>
      <c r="C303" s="11"/>
      <c r="D303" s="11"/>
      <c r="E303" s="11"/>
      <c r="F303" s="11"/>
      <c r="G303" s="11"/>
      <c r="H303" s="11"/>
      <c r="I303" s="11"/>
    </row>
    <row r="304" spans="1:9" ht="12.75">
      <c r="A304" s="14"/>
      <c r="B304" s="10"/>
      <c r="C304" s="11"/>
      <c r="D304" s="11"/>
      <c r="E304" s="11"/>
      <c r="F304" s="11"/>
      <c r="G304" s="11"/>
      <c r="H304" s="11"/>
      <c r="I304" s="11"/>
    </row>
    <row r="305" spans="1:9" ht="12.75">
      <c r="A305" s="14"/>
      <c r="B305" s="10"/>
      <c r="C305" s="11"/>
      <c r="D305" s="11"/>
      <c r="E305" s="11"/>
      <c r="F305" s="11"/>
      <c r="G305" s="11"/>
      <c r="H305" s="11"/>
      <c r="I305" s="11"/>
    </row>
    <row r="306" spans="1:9" ht="12.75">
      <c r="A306" s="14"/>
      <c r="B306" s="10"/>
      <c r="C306" s="11"/>
      <c r="D306" s="11"/>
      <c r="E306" s="11"/>
      <c r="F306" s="11"/>
      <c r="G306" s="11"/>
      <c r="H306" s="11"/>
      <c r="I306" s="11"/>
    </row>
    <row r="307" spans="1:9" ht="12.75">
      <c r="A307" s="14"/>
      <c r="B307" s="10"/>
      <c r="C307" s="11"/>
      <c r="D307" s="11"/>
      <c r="E307" s="11"/>
      <c r="F307" s="11"/>
      <c r="G307" s="11"/>
      <c r="H307" s="11"/>
      <c r="I307" s="11"/>
    </row>
    <row r="308" spans="1:9" ht="12.75">
      <c r="A308" s="14"/>
      <c r="B308" s="10"/>
      <c r="C308" s="11"/>
      <c r="D308" s="11"/>
      <c r="E308" s="11"/>
      <c r="F308" s="11"/>
      <c r="G308" s="11"/>
      <c r="H308" s="11"/>
      <c r="I308" s="11"/>
    </row>
    <row r="309" spans="1:9" ht="12.75">
      <c r="A309" s="14"/>
      <c r="B309" s="10"/>
      <c r="C309" s="11"/>
      <c r="D309" s="11"/>
      <c r="E309" s="11"/>
      <c r="F309" s="11"/>
      <c r="G309" s="11"/>
      <c r="H309" s="11"/>
      <c r="I309" s="11"/>
    </row>
    <row r="310" spans="1:9" ht="12.75">
      <c r="A310" s="14"/>
      <c r="B310" s="10"/>
      <c r="C310" s="11"/>
      <c r="D310" s="11"/>
      <c r="E310" s="11"/>
      <c r="F310" s="11"/>
      <c r="G310" s="11"/>
      <c r="H310" s="11"/>
      <c r="I310" s="11"/>
    </row>
    <row r="311" spans="1:9" ht="12.75">
      <c r="A311" s="14"/>
      <c r="B311" s="10"/>
      <c r="C311" s="11"/>
      <c r="D311" s="11"/>
      <c r="E311" s="11"/>
      <c r="F311" s="11"/>
      <c r="G311" s="11"/>
      <c r="H311" s="11"/>
      <c r="I311" s="11"/>
    </row>
    <row r="312" spans="1:9" ht="12.75">
      <c r="A312" s="14"/>
      <c r="B312" s="10"/>
      <c r="C312" s="11"/>
      <c r="D312" s="11"/>
      <c r="E312" s="11"/>
      <c r="F312" s="11"/>
      <c r="G312" s="11"/>
      <c r="H312" s="11"/>
      <c r="I312" s="11"/>
    </row>
    <row r="313" spans="1:9" ht="12.75">
      <c r="A313" s="14"/>
      <c r="B313" s="10"/>
      <c r="C313" s="11"/>
      <c r="D313" s="11"/>
      <c r="E313" s="11"/>
      <c r="F313" s="11"/>
      <c r="G313" s="11"/>
      <c r="H313" s="11"/>
      <c r="I313" s="11"/>
    </row>
    <row r="314" spans="1:9" ht="12.75">
      <c r="A314" s="14"/>
      <c r="B314" s="10"/>
      <c r="C314" s="11"/>
      <c r="D314" s="11"/>
      <c r="E314" s="11"/>
      <c r="F314" s="11"/>
      <c r="G314" s="11"/>
      <c r="H314" s="11"/>
      <c r="I314" s="11"/>
    </row>
    <row r="315" spans="1:9" ht="12.75">
      <c r="A315" s="14"/>
      <c r="B315" s="10"/>
      <c r="C315" s="11"/>
      <c r="D315" s="11"/>
      <c r="E315" s="11"/>
      <c r="F315" s="11"/>
      <c r="G315" s="11"/>
      <c r="H315" s="11"/>
      <c r="I315" s="11"/>
    </row>
    <row r="316" spans="1:9" ht="12.75">
      <c r="A316" s="14"/>
      <c r="B316" s="10"/>
      <c r="C316" s="11"/>
      <c r="D316" s="11"/>
      <c r="E316" s="11"/>
      <c r="F316" s="11"/>
      <c r="G316" s="11"/>
      <c r="H316" s="11"/>
      <c r="I316" s="11"/>
    </row>
    <row r="317" spans="1:9" ht="12.75">
      <c r="A317" s="14"/>
      <c r="B317" s="10"/>
      <c r="C317" s="11"/>
      <c r="D317" s="11"/>
      <c r="E317" s="11"/>
      <c r="F317" s="11"/>
      <c r="G317" s="11"/>
      <c r="H317" s="11"/>
      <c r="I317" s="11"/>
    </row>
    <row r="318" spans="1:9" ht="12.75">
      <c r="A318" s="14"/>
      <c r="B318" s="10"/>
      <c r="C318" s="11"/>
      <c r="D318" s="11"/>
      <c r="E318" s="11"/>
      <c r="F318" s="11"/>
      <c r="G318" s="11"/>
      <c r="H318" s="11"/>
      <c r="I318" s="11"/>
    </row>
    <row r="319" spans="1:9" ht="12.75">
      <c r="A319" s="14"/>
      <c r="B319" s="10"/>
      <c r="C319" s="11"/>
      <c r="D319" s="11"/>
      <c r="E319" s="11"/>
      <c r="F319" s="11"/>
      <c r="G319" s="11"/>
      <c r="H319" s="11"/>
      <c r="I319" s="11"/>
    </row>
    <row r="320" spans="1:9" ht="12.75">
      <c r="A320" s="14"/>
      <c r="B320" s="10"/>
      <c r="C320" s="11"/>
      <c r="D320" s="11"/>
      <c r="E320" s="11"/>
      <c r="F320" s="11"/>
      <c r="G320" s="11"/>
      <c r="H320" s="11"/>
      <c r="I320" s="11"/>
    </row>
    <row r="321" spans="1:9" ht="12.75">
      <c r="A321" s="14"/>
      <c r="B321" s="10"/>
      <c r="C321" s="11"/>
      <c r="D321" s="11"/>
      <c r="E321" s="11"/>
      <c r="F321" s="11"/>
      <c r="G321" s="11"/>
      <c r="H321" s="11"/>
      <c r="I321" s="11"/>
    </row>
    <row r="322" spans="1:9" ht="12.75">
      <c r="A322" s="14"/>
      <c r="B322" s="10"/>
      <c r="C322" s="11"/>
      <c r="D322" s="11"/>
      <c r="E322" s="11"/>
      <c r="F322" s="11"/>
      <c r="G322" s="11"/>
      <c r="H322" s="11"/>
      <c r="I322" s="11"/>
    </row>
    <row r="323" spans="1:9" ht="12.75">
      <c r="A323" s="14"/>
      <c r="B323" s="10"/>
      <c r="C323" s="11"/>
      <c r="D323" s="11"/>
      <c r="E323" s="11"/>
      <c r="F323" s="11"/>
      <c r="G323" s="11"/>
      <c r="H323" s="11"/>
      <c r="I323" s="11"/>
    </row>
    <row r="324" spans="1:9" ht="12.75">
      <c r="A324" s="14"/>
      <c r="B324" s="10"/>
      <c r="C324" s="11"/>
      <c r="D324" s="11"/>
      <c r="E324" s="11"/>
      <c r="F324" s="11"/>
      <c r="G324" s="11"/>
      <c r="H324" s="11"/>
      <c r="I324" s="11"/>
    </row>
    <row r="325" spans="1:9" ht="12.75">
      <c r="A325" s="14"/>
      <c r="B325" s="10"/>
      <c r="C325" s="11"/>
      <c r="D325" s="11"/>
      <c r="E325" s="11"/>
      <c r="F325" s="11"/>
      <c r="G325" s="11"/>
      <c r="H325" s="11"/>
      <c r="I325" s="11"/>
    </row>
    <row r="326" spans="1:9" ht="12.75">
      <c r="A326" s="14"/>
      <c r="B326" s="10"/>
      <c r="C326" s="11"/>
      <c r="D326" s="11"/>
      <c r="E326" s="11"/>
      <c r="F326" s="11"/>
      <c r="G326" s="11"/>
      <c r="H326" s="11"/>
      <c r="I326" s="11"/>
    </row>
    <row r="327" spans="1:9" ht="12.75">
      <c r="A327" s="14"/>
      <c r="B327" s="10"/>
      <c r="C327" s="11"/>
      <c r="D327" s="11"/>
      <c r="E327" s="11"/>
      <c r="F327" s="11"/>
      <c r="G327" s="11"/>
      <c r="H327" s="11"/>
      <c r="I327" s="11"/>
    </row>
    <row r="328" spans="1:9" ht="12.75">
      <c r="A328" s="14"/>
      <c r="B328" s="10"/>
      <c r="C328" s="11"/>
      <c r="D328" s="11"/>
      <c r="E328" s="11"/>
      <c r="F328" s="11"/>
      <c r="G328" s="11"/>
      <c r="H328" s="11"/>
      <c r="I328" s="11"/>
    </row>
    <row r="329" spans="1:9" ht="12.75">
      <c r="A329" s="14"/>
      <c r="B329" s="10"/>
      <c r="C329" s="11"/>
      <c r="D329" s="11"/>
      <c r="E329" s="11"/>
      <c r="F329" s="11"/>
      <c r="G329" s="11"/>
      <c r="H329" s="11"/>
      <c r="I329" s="11"/>
    </row>
    <row r="330" spans="1:9" ht="12.75">
      <c r="A330" s="14"/>
      <c r="B330" s="10"/>
      <c r="C330" s="11"/>
      <c r="D330" s="11"/>
      <c r="E330" s="11"/>
      <c r="F330" s="11"/>
      <c r="G330" s="11"/>
      <c r="H330" s="11"/>
      <c r="I330" s="11"/>
    </row>
    <row r="331" spans="1:9" ht="12.75">
      <c r="A331" s="14"/>
      <c r="B331" s="10"/>
      <c r="C331" s="11"/>
      <c r="D331" s="11"/>
      <c r="E331" s="11"/>
      <c r="F331" s="11"/>
      <c r="G331" s="11"/>
      <c r="H331" s="11"/>
      <c r="I331" s="11"/>
    </row>
    <row r="332" spans="1:9" ht="12.75">
      <c r="A332" s="14"/>
      <c r="B332" s="10"/>
      <c r="C332" s="11"/>
      <c r="D332" s="11"/>
      <c r="E332" s="11"/>
      <c r="F332" s="11"/>
      <c r="G332" s="11"/>
      <c r="H332" s="11"/>
      <c r="I332" s="11"/>
    </row>
    <row r="333" spans="1:9" ht="12.75">
      <c r="A333" s="14"/>
      <c r="B333" s="10"/>
      <c r="C333" s="11"/>
      <c r="D333" s="11"/>
      <c r="E333" s="11"/>
      <c r="F333" s="11"/>
      <c r="G333" s="11"/>
      <c r="H333" s="11"/>
      <c r="I333" s="11"/>
    </row>
    <row r="334" spans="1:9" ht="12.75">
      <c r="A334" s="14"/>
      <c r="B334" s="10"/>
      <c r="C334" s="11"/>
      <c r="D334" s="11"/>
      <c r="E334" s="11"/>
      <c r="F334" s="11"/>
      <c r="G334" s="11"/>
      <c r="H334" s="11"/>
      <c r="I334" s="11"/>
    </row>
    <row r="335" spans="1:9" ht="12.75">
      <c r="A335" s="14"/>
      <c r="B335" s="10"/>
      <c r="C335" s="11"/>
      <c r="D335" s="11"/>
      <c r="E335" s="11"/>
      <c r="F335" s="11"/>
      <c r="G335" s="11"/>
      <c r="H335" s="11"/>
      <c r="I335" s="11"/>
    </row>
    <row r="336" spans="1:9" ht="12.75">
      <c r="A336" s="14"/>
      <c r="B336" s="10"/>
      <c r="C336" s="11"/>
      <c r="D336" s="11"/>
      <c r="E336" s="11"/>
      <c r="F336" s="11"/>
      <c r="G336" s="11"/>
      <c r="H336" s="11"/>
      <c r="I336" s="11"/>
    </row>
    <row r="337" spans="1:9" ht="12.75">
      <c r="A337" s="14"/>
      <c r="B337" s="10"/>
      <c r="C337" s="11"/>
      <c r="D337" s="11"/>
      <c r="E337" s="11"/>
      <c r="F337" s="11"/>
      <c r="G337" s="11"/>
      <c r="H337" s="11"/>
      <c r="I337" s="11"/>
    </row>
    <row r="338" spans="1:9" ht="12.75">
      <c r="A338" s="14"/>
      <c r="B338" s="10"/>
      <c r="C338" s="11"/>
      <c r="D338" s="11"/>
      <c r="E338" s="11"/>
      <c r="F338" s="11"/>
      <c r="G338" s="11"/>
      <c r="H338" s="11"/>
      <c r="I338" s="11"/>
    </row>
    <row r="339" spans="1:9" ht="12.75">
      <c r="A339" s="14"/>
      <c r="B339" s="10"/>
      <c r="C339" s="11"/>
      <c r="D339" s="11"/>
      <c r="E339" s="11"/>
      <c r="F339" s="11"/>
      <c r="G339" s="11"/>
      <c r="H339" s="11"/>
      <c r="I339" s="11"/>
    </row>
    <row r="340" spans="1:9" ht="12.75">
      <c r="A340" s="14"/>
      <c r="B340" s="10"/>
      <c r="C340" s="11"/>
      <c r="D340" s="11"/>
      <c r="E340" s="11"/>
      <c r="F340" s="11"/>
      <c r="G340" s="11"/>
      <c r="H340" s="11"/>
      <c r="I340" s="11"/>
    </row>
    <row r="341" spans="1:9" ht="12.75">
      <c r="A341" s="14"/>
      <c r="B341" s="10"/>
      <c r="C341" s="11"/>
      <c r="D341" s="11"/>
      <c r="E341" s="11"/>
      <c r="F341" s="11"/>
      <c r="G341" s="11"/>
      <c r="H341" s="11"/>
      <c r="I341" s="11"/>
    </row>
    <row r="342" spans="1:9" ht="12.75">
      <c r="A342" s="14"/>
      <c r="B342" s="10"/>
      <c r="C342" s="11"/>
      <c r="D342" s="11"/>
      <c r="E342" s="11"/>
      <c r="F342" s="11"/>
      <c r="G342" s="11"/>
      <c r="H342" s="11"/>
      <c r="I342" s="11"/>
    </row>
    <row r="343" spans="1:9" ht="12.75">
      <c r="A343" s="14"/>
      <c r="B343" s="10"/>
      <c r="C343" s="11"/>
      <c r="D343" s="11"/>
      <c r="E343" s="11"/>
      <c r="F343" s="11"/>
      <c r="G343" s="11"/>
      <c r="H343" s="11"/>
      <c r="I343" s="11"/>
    </row>
    <row r="344" spans="1:9" ht="12.75">
      <c r="A344" s="14"/>
      <c r="B344" s="10"/>
      <c r="C344" s="11"/>
      <c r="D344" s="11"/>
      <c r="E344" s="11"/>
      <c r="F344" s="11"/>
      <c r="G344" s="11"/>
      <c r="H344" s="11"/>
      <c r="I344" s="11"/>
    </row>
    <row r="345" spans="1:9" ht="12.75">
      <c r="A345" s="14"/>
      <c r="B345" s="10"/>
      <c r="C345" s="11"/>
      <c r="D345" s="11"/>
      <c r="E345" s="11"/>
      <c r="F345" s="11"/>
      <c r="G345" s="11"/>
      <c r="H345" s="11"/>
      <c r="I345" s="11"/>
    </row>
    <row r="346" spans="1:9" ht="12.75">
      <c r="A346" s="14"/>
      <c r="B346" s="10"/>
      <c r="C346" s="11"/>
      <c r="D346" s="11"/>
      <c r="E346" s="11"/>
      <c r="F346" s="11"/>
      <c r="G346" s="11"/>
      <c r="H346" s="11"/>
      <c r="I346" s="11"/>
    </row>
    <row r="347" spans="1:9" ht="12.75">
      <c r="A347" s="14"/>
      <c r="B347" s="10"/>
      <c r="C347" s="11"/>
      <c r="D347" s="11"/>
      <c r="E347" s="11"/>
      <c r="F347" s="11"/>
      <c r="G347" s="11"/>
      <c r="H347" s="11"/>
      <c r="I347" s="11"/>
    </row>
    <row r="348" spans="1:9" ht="12.75">
      <c r="A348" s="14"/>
      <c r="B348" s="10"/>
      <c r="C348" s="11"/>
      <c r="D348" s="11"/>
      <c r="E348" s="11"/>
      <c r="F348" s="11"/>
      <c r="G348" s="11"/>
      <c r="H348" s="11"/>
      <c r="I348" s="11"/>
    </row>
    <row r="349" spans="1:9" ht="12.75">
      <c r="A349" s="14"/>
      <c r="B349" s="10"/>
      <c r="C349" s="11"/>
      <c r="D349" s="11"/>
      <c r="E349" s="11"/>
      <c r="F349" s="11"/>
      <c r="G349" s="11"/>
      <c r="H349" s="11"/>
      <c r="I349" s="11"/>
    </row>
    <row r="350" spans="1:9" ht="12.75">
      <c r="A350" s="14"/>
      <c r="B350" s="10"/>
      <c r="C350" s="11"/>
      <c r="D350" s="11"/>
      <c r="E350" s="11"/>
      <c r="F350" s="11"/>
      <c r="G350" s="11"/>
      <c r="H350" s="11"/>
      <c r="I350" s="11"/>
    </row>
    <row r="351" spans="1:9" ht="12.75">
      <c r="A351" s="14"/>
      <c r="B351" s="10"/>
      <c r="C351" s="11"/>
      <c r="D351" s="11"/>
      <c r="E351" s="11"/>
      <c r="F351" s="11"/>
      <c r="G351" s="11"/>
      <c r="H351" s="11"/>
      <c r="I351" s="11"/>
    </row>
    <row r="352" spans="1:9" ht="12.75">
      <c r="A352" s="14"/>
      <c r="B352" s="10"/>
      <c r="C352" s="11"/>
      <c r="D352" s="11"/>
      <c r="E352" s="11"/>
      <c r="F352" s="11"/>
      <c r="G352" s="11"/>
      <c r="H352" s="11"/>
      <c r="I352" s="11"/>
    </row>
    <row r="353" spans="1:9" ht="12.75">
      <c r="A353" s="14"/>
      <c r="B353" s="10"/>
      <c r="C353" s="11"/>
      <c r="D353" s="11"/>
      <c r="E353" s="11"/>
      <c r="F353" s="11"/>
      <c r="G353" s="11"/>
      <c r="H353" s="11"/>
      <c r="I353" s="11"/>
    </row>
    <row r="354" spans="1:9" ht="12.75">
      <c r="A354" s="14"/>
      <c r="B354" s="10"/>
      <c r="C354" s="11"/>
      <c r="D354" s="11"/>
      <c r="E354" s="11"/>
      <c r="F354" s="11"/>
      <c r="G354" s="11"/>
      <c r="H354" s="11"/>
      <c r="I354" s="11"/>
    </row>
    <row r="355" spans="1:9" ht="12.75">
      <c r="A355" s="14"/>
      <c r="B355" s="10"/>
      <c r="C355" s="11"/>
      <c r="D355" s="11"/>
      <c r="E355" s="11"/>
      <c r="F355" s="11"/>
      <c r="G355" s="11"/>
      <c r="H355" s="11"/>
      <c r="I355" s="11"/>
    </row>
    <row r="356" spans="1:9" ht="12.75">
      <c r="A356" s="14"/>
      <c r="B356" s="10"/>
      <c r="C356" s="11"/>
      <c r="D356" s="11"/>
      <c r="E356" s="11"/>
      <c r="F356" s="11"/>
      <c r="G356" s="11"/>
      <c r="H356" s="11"/>
      <c r="I356" s="11"/>
    </row>
    <row r="357" spans="1:9" ht="12.75">
      <c r="A357" s="14"/>
      <c r="B357" s="10"/>
      <c r="C357" s="11"/>
      <c r="D357" s="11"/>
      <c r="E357" s="11"/>
      <c r="F357" s="11"/>
      <c r="G357" s="11"/>
      <c r="H357" s="11"/>
      <c r="I357" s="11"/>
    </row>
    <row r="358" spans="1:9" ht="12.75">
      <c r="A358" s="14"/>
      <c r="B358" s="10"/>
      <c r="C358" s="11"/>
      <c r="D358" s="11"/>
      <c r="E358" s="11"/>
      <c r="F358" s="11"/>
      <c r="G358" s="11"/>
      <c r="H358" s="11"/>
      <c r="I358" s="11"/>
    </row>
    <row r="359" spans="1:9" ht="12.75">
      <c r="A359" s="14"/>
      <c r="B359" s="10"/>
      <c r="C359" s="11"/>
      <c r="D359" s="11"/>
      <c r="E359" s="11"/>
      <c r="F359" s="11"/>
      <c r="G359" s="11"/>
      <c r="H359" s="11"/>
      <c r="I359" s="11"/>
    </row>
    <row r="360" spans="1:9" ht="12.75">
      <c r="A360" s="14"/>
      <c r="B360" s="10"/>
      <c r="C360" s="11"/>
      <c r="D360" s="11"/>
      <c r="E360" s="11"/>
      <c r="F360" s="11"/>
      <c r="G360" s="11"/>
      <c r="H360" s="11"/>
      <c r="I360" s="11"/>
    </row>
    <row r="361" spans="1:9" ht="12.75">
      <c r="A361" s="14"/>
      <c r="B361" s="14"/>
      <c r="C361" s="11"/>
      <c r="D361" s="11"/>
      <c r="E361" s="11"/>
      <c r="F361" s="11"/>
      <c r="G361" s="11"/>
      <c r="H361" s="11"/>
      <c r="I361" s="11"/>
    </row>
    <row r="362" spans="1:9" ht="12.75">
      <c r="A362" s="14"/>
      <c r="B362" s="14"/>
      <c r="C362" s="11"/>
      <c r="D362" s="11"/>
      <c r="E362" s="11"/>
      <c r="F362" s="11"/>
      <c r="G362" s="11"/>
      <c r="H362" s="11"/>
      <c r="I362" s="11"/>
    </row>
    <row r="363" spans="1:9" ht="12.75">
      <c r="A363" s="14"/>
      <c r="B363" s="14"/>
      <c r="C363" s="11"/>
      <c r="D363" s="11"/>
      <c r="E363" s="11"/>
      <c r="F363" s="11"/>
      <c r="G363" s="11"/>
      <c r="H363" s="11"/>
      <c r="I363" s="11"/>
    </row>
    <row r="364" spans="1:9" ht="12.75">
      <c r="A364" s="14"/>
      <c r="B364" s="14"/>
      <c r="C364" s="11"/>
      <c r="D364" s="11"/>
      <c r="E364" s="11"/>
      <c r="F364" s="11"/>
      <c r="G364" s="11"/>
      <c r="H364" s="11"/>
      <c r="I364" s="11"/>
    </row>
    <row r="365" spans="1:9" ht="12.75">
      <c r="A365" s="14"/>
      <c r="B365" s="14"/>
      <c r="C365" s="11"/>
      <c r="D365" s="11"/>
      <c r="E365" s="11"/>
      <c r="F365" s="11"/>
      <c r="G365" s="11"/>
      <c r="H365" s="11"/>
      <c r="I365" s="11"/>
    </row>
    <row r="366" spans="1:9" ht="12.75">
      <c r="A366" s="14"/>
      <c r="B366" s="14"/>
      <c r="C366" s="11"/>
      <c r="D366" s="11"/>
      <c r="E366" s="11"/>
      <c r="F366" s="11"/>
      <c r="G366" s="11"/>
      <c r="H366" s="11"/>
      <c r="I366" s="11"/>
    </row>
    <row r="367" spans="1:9" ht="12.75">
      <c r="A367" s="14"/>
      <c r="B367" s="14"/>
      <c r="C367" s="11"/>
      <c r="D367" s="11"/>
      <c r="E367" s="11"/>
      <c r="F367" s="11"/>
      <c r="G367" s="11"/>
      <c r="H367" s="11"/>
      <c r="I367" s="11"/>
    </row>
    <row r="368" spans="1:9" ht="12.75">
      <c r="A368" s="14"/>
      <c r="B368" s="14"/>
      <c r="C368" s="11"/>
      <c r="D368" s="11"/>
      <c r="E368" s="11"/>
      <c r="F368" s="11"/>
      <c r="G368" s="11"/>
      <c r="H368" s="11"/>
      <c r="I368" s="11"/>
    </row>
    <row r="369" spans="1:9" ht="12.75">
      <c r="A369" s="14"/>
      <c r="B369" s="14"/>
      <c r="C369" s="11"/>
      <c r="D369" s="11"/>
      <c r="E369" s="11"/>
      <c r="F369" s="11"/>
      <c r="G369" s="11"/>
      <c r="H369" s="11"/>
      <c r="I369" s="11"/>
    </row>
    <row r="370" spans="1:9" ht="12.75">
      <c r="A370" s="14"/>
      <c r="B370" s="14"/>
      <c r="C370" s="11"/>
      <c r="D370" s="11"/>
      <c r="E370" s="11"/>
      <c r="F370" s="11"/>
      <c r="G370" s="11"/>
      <c r="H370" s="11"/>
      <c r="I370" s="11"/>
    </row>
    <row r="371" spans="1:9" ht="12.75">
      <c r="A371" s="14"/>
      <c r="B371" s="14"/>
      <c r="C371" s="11"/>
      <c r="D371" s="11"/>
      <c r="E371" s="11"/>
      <c r="F371" s="11"/>
      <c r="G371" s="11"/>
      <c r="H371" s="11"/>
      <c r="I371" s="11"/>
    </row>
    <row r="372" spans="1:9" ht="12.75">
      <c r="A372" s="14"/>
      <c r="B372" s="14"/>
      <c r="C372" s="11"/>
      <c r="D372" s="11"/>
      <c r="E372" s="11"/>
      <c r="F372" s="11"/>
      <c r="G372" s="11"/>
      <c r="H372" s="11"/>
      <c r="I372" s="11"/>
    </row>
    <row r="373" spans="1:9" ht="12.75">
      <c r="A373" s="14"/>
      <c r="B373" s="14"/>
      <c r="C373" s="11"/>
      <c r="D373" s="11"/>
      <c r="E373" s="11"/>
      <c r="F373" s="11"/>
      <c r="G373" s="11"/>
      <c r="H373" s="11"/>
      <c r="I373" s="11"/>
    </row>
    <row r="374" spans="1:9" ht="12.75">
      <c r="A374" s="14"/>
      <c r="B374" s="14"/>
      <c r="C374" s="11"/>
      <c r="D374" s="11"/>
      <c r="E374" s="11"/>
      <c r="F374" s="11"/>
      <c r="G374" s="11"/>
      <c r="H374" s="11"/>
      <c r="I374" s="11"/>
    </row>
    <row r="375" spans="1:9" ht="12.75">
      <c r="A375" s="14"/>
      <c r="B375" s="14"/>
      <c r="C375" s="11"/>
      <c r="D375" s="11"/>
      <c r="E375" s="11"/>
      <c r="F375" s="11"/>
      <c r="G375" s="11"/>
      <c r="H375" s="11"/>
      <c r="I375" s="11"/>
    </row>
    <row r="376" spans="1:9" ht="12.75">
      <c r="A376" s="14"/>
      <c r="B376" s="14"/>
      <c r="C376" s="11"/>
      <c r="D376" s="11"/>
      <c r="E376" s="11"/>
      <c r="F376" s="11"/>
      <c r="G376" s="11"/>
      <c r="H376" s="11"/>
      <c r="I376" s="11"/>
    </row>
    <row r="377" spans="1:9" ht="12.75">
      <c r="A377" s="14"/>
      <c r="B377" s="14"/>
      <c r="C377" s="11"/>
      <c r="D377" s="11"/>
      <c r="E377" s="11"/>
      <c r="F377" s="11"/>
      <c r="G377" s="11"/>
      <c r="H377" s="11"/>
      <c r="I377" s="11"/>
    </row>
    <row r="378" spans="1:9" ht="12.75">
      <c r="A378" s="14"/>
      <c r="B378" s="14"/>
      <c r="C378" s="11"/>
      <c r="D378" s="11"/>
      <c r="E378" s="11"/>
      <c r="F378" s="11"/>
      <c r="G378" s="11"/>
      <c r="H378" s="11"/>
      <c r="I378" s="11"/>
    </row>
    <row r="379" spans="1:9" ht="12.75">
      <c r="A379" s="14"/>
      <c r="B379" s="14"/>
      <c r="C379" s="11"/>
      <c r="D379" s="11"/>
      <c r="E379" s="11"/>
      <c r="F379" s="11"/>
      <c r="G379" s="11"/>
      <c r="H379" s="11"/>
      <c r="I379" s="11"/>
    </row>
    <row r="380" spans="1:9" ht="12.75">
      <c r="A380" s="14"/>
      <c r="B380" s="14"/>
      <c r="C380" s="11"/>
      <c r="D380" s="11"/>
      <c r="E380" s="11"/>
      <c r="F380" s="11"/>
      <c r="G380" s="11"/>
      <c r="H380" s="11"/>
      <c r="I380" s="11"/>
    </row>
    <row r="381" spans="1:9" ht="12.75">
      <c r="A381" s="14"/>
      <c r="B381" s="14"/>
      <c r="C381" s="11"/>
      <c r="D381" s="11"/>
      <c r="E381" s="11"/>
      <c r="F381" s="11"/>
      <c r="G381" s="11"/>
      <c r="H381" s="11"/>
      <c r="I381" s="11"/>
    </row>
    <row r="382" spans="2:9" ht="12.75">
      <c r="B382" s="15"/>
      <c r="C382" s="16"/>
      <c r="D382" s="16"/>
      <c r="E382" s="16"/>
      <c r="F382" s="16"/>
      <c r="G382" s="16"/>
      <c r="H382" s="16"/>
      <c r="I382" s="16"/>
    </row>
    <row r="383" spans="2:9" ht="12.75">
      <c r="B383" s="15"/>
      <c r="C383" s="16"/>
      <c r="D383" s="16"/>
      <c r="E383" s="16"/>
      <c r="F383" s="16"/>
      <c r="G383" s="16"/>
      <c r="H383" s="16"/>
      <c r="I383" s="16"/>
    </row>
    <row r="384" spans="2:9" ht="12.75">
      <c r="B384" s="15"/>
      <c r="C384" s="16"/>
      <c r="D384" s="16"/>
      <c r="E384" s="16"/>
      <c r="F384" s="16"/>
      <c r="G384" s="16"/>
      <c r="H384" s="16"/>
      <c r="I384" s="16"/>
    </row>
    <row r="385" spans="2:9" ht="12.75">
      <c r="B385" s="15"/>
      <c r="C385" s="16"/>
      <c r="D385" s="16"/>
      <c r="E385" s="16"/>
      <c r="F385" s="16"/>
      <c r="G385" s="16"/>
      <c r="H385" s="16"/>
      <c r="I385" s="16"/>
    </row>
    <row r="386" spans="2:9" ht="12.75">
      <c r="B386" s="15"/>
      <c r="C386" s="16"/>
      <c r="D386" s="16"/>
      <c r="E386" s="16"/>
      <c r="F386" s="16"/>
      <c r="G386" s="16"/>
      <c r="H386" s="16"/>
      <c r="I386" s="16"/>
    </row>
    <row r="387" spans="2:9" ht="12.75">
      <c r="B387" s="15"/>
      <c r="C387" s="16"/>
      <c r="D387" s="16"/>
      <c r="E387" s="16"/>
      <c r="F387" s="16"/>
      <c r="G387" s="16"/>
      <c r="H387" s="16"/>
      <c r="I387" s="16"/>
    </row>
    <row r="388" spans="2:9" ht="12.75">
      <c r="B388" s="15"/>
      <c r="C388" s="16"/>
      <c r="D388" s="16"/>
      <c r="E388" s="16"/>
      <c r="F388" s="16"/>
      <c r="G388" s="16"/>
      <c r="H388" s="16"/>
      <c r="I388" s="16"/>
    </row>
    <row r="389" spans="2:9" ht="12.75">
      <c r="B389" s="15"/>
      <c r="C389" s="16"/>
      <c r="D389" s="16"/>
      <c r="E389" s="16"/>
      <c r="F389" s="16"/>
      <c r="G389" s="16"/>
      <c r="H389" s="16"/>
      <c r="I389" s="16"/>
    </row>
    <row r="390" spans="2:9" ht="12.75">
      <c r="B390" s="15"/>
      <c r="C390" s="16"/>
      <c r="D390" s="16"/>
      <c r="E390" s="16"/>
      <c r="F390" s="16"/>
      <c r="G390" s="16"/>
      <c r="H390" s="16"/>
      <c r="I390" s="16"/>
    </row>
    <row r="391" spans="2:9" ht="12.75">
      <c r="B391" s="15"/>
      <c r="C391" s="16"/>
      <c r="D391" s="16"/>
      <c r="E391" s="16"/>
      <c r="F391" s="16"/>
      <c r="G391" s="16"/>
      <c r="H391" s="16"/>
      <c r="I391" s="16"/>
    </row>
    <row r="392" spans="2:9" ht="12.75">
      <c r="B392" s="15"/>
      <c r="C392" s="16"/>
      <c r="D392" s="16"/>
      <c r="E392" s="16"/>
      <c r="F392" s="16"/>
      <c r="G392" s="16"/>
      <c r="H392" s="16"/>
      <c r="I392" s="16"/>
    </row>
    <row r="393" spans="2:9" ht="12.75">
      <c r="B393" s="15"/>
      <c r="C393" s="16"/>
      <c r="D393" s="16"/>
      <c r="E393" s="16"/>
      <c r="F393" s="16"/>
      <c r="G393" s="16"/>
      <c r="H393" s="16"/>
      <c r="I393" s="16"/>
    </row>
    <row r="394" spans="2:9" ht="12.75">
      <c r="B394" s="15"/>
      <c r="C394" s="16"/>
      <c r="D394" s="16"/>
      <c r="E394" s="16"/>
      <c r="F394" s="16"/>
      <c r="G394" s="16"/>
      <c r="H394" s="16"/>
      <c r="I394" s="16"/>
    </row>
    <row r="395" spans="2:9" ht="12.75">
      <c r="B395" s="15"/>
      <c r="C395" s="16"/>
      <c r="D395" s="16"/>
      <c r="E395" s="16"/>
      <c r="F395" s="16"/>
      <c r="G395" s="16"/>
      <c r="H395" s="16"/>
      <c r="I395" s="16"/>
    </row>
    <row r="396" spans="2:9" ht="12.75">
      <c r="B396" s="15"/>
      <c r="C396" s="16"/>
      <c r="D396" s="16"/>
      <c r="E396" s="16"/>
      <c r="F396" s="16"/>
      <c r="G396" s="16"/>
      <c r="H396" s="16"/>
      <c r="I396" s="16"/>
    </row>
    <row r="397" spans="2:9" ht="12.75">
      <c r="B397" s="15"/>
      <c r="C397" s="16"/>
      <c r="D397" s="16"/>
      <c r="E397" s="16"/>
      <c r="F397" s="16"/>
      <c r="G397" s="16"/>
      <c r="H397" s="16"/>
      <c r="I397" s="16"/>
    </row>
    <row r="398" spans="2:9" ht="12.75">
      <c r="B398" s="15"/>
      <c r="C398" s="16"/>
      <c r="D398" s="16"/>
      <c r="E398" s="16"/>
      <c r="F398" s="16"/>
      <c r="G398" s="16"/>
      <c r="H398" s="16"/>
      <c r="I398" s="16"/>
    </row>
    <row r="399" spans="2:9" ht="12.75">
      <c r="B399" s="15"/>
      <c r="C399" s="16"/>
      <c r="D399" s="16"/>
      <c r="E399" s="16"/>
      <c r="F399" s="16"/>
      <c r="G399" s="16"/>
      <c r="H399" s="16"/>
      <c r="I399" s="16"/>
    </row>
    <row r="400" spans="2:9" ht="12.75">
      <c r="B400" s="15"/>
      <c r="C400" s="16"/>
      <c r="D400" s="16"/>
      <c r="E400" s="16"/>
      <c r="F400" s="16"/>
      <c r="G400" s="16"/>
      <c r="H400" s="16"/>
      <c r="I400" s="16"/>
    </row>
    <row r="401" spans="2:9" ht="12.75">
      <c r="B401" s="15"/>
      <c r="C401" s="16"/>
      <c r="D401" s="16"/>
      <c r="E401" s="16"/>
      <c r="F401" s="16"/>
      <c r="G401" s="16"/>
      <c r="H401" s="16"/>
      <c r="I401" s="16"/>
    </row>
    <row r="402" spans="2:9" ht="12.75">
      <c r="B402" s="15"/>
      <c r="C402" s="16"/>
      <c r="D402" s="16"/>
      <c r="E402" s="16"/>
      <c r="F402" s="16"/>
      <c r="G402" s="16"/>
      <c r="H402" s="16"/>
      <c r="I402" s="16"/>
    </row>
    <row r="403" spans="2:9" ht="12.75">
      <c r="B403" s="15"/>
      <c r="C403" s="16"/>
      <c r="D403" s="16"/>
      <c r="E403" s="16"/>
      <c r="F403" s="16"/>
      <c r="G403" s="16"/>
      <c r="H403" s="16"/>
      <c r="I403" s="16"/>
    </row>
    <row r="404" spans="2:9" ht="12.75">
      <c r="B404" s="15"/>
      <c r="C404" s="16"/>
      <c r="D404" s="16"/>
      <c r="E404" s="16"/>
      <c r="F404" s="16"/>
      <c r="G404" s="16"/>
      <c r="H404" s="16"/>
      <c r="I404" s="16"/>
    </row>
    <row r="405" spans="2:9" ht="12.75">
      <c r="B405" s="15"/>
      <c r="C405" s="16"/>
      <c r="D405" s="16"/>
      <c r="E405" s="16"/>
      <c r="F405" s="16"/>
      <c r="G405" s="16"/>
      <c r="H405" s="16"/>
      <c r="I405" s="16"/>
    </row>
    <row r="406" spans="2:9" ht="12.75">
      <c r="B406" s="15"/>
      <c r="C406" s="16"/>
      <c r="D406" s="16"/>
      <c r="E406" s="16"/>
      <c r="F406" s="16"/>
      <c r="G406" s="16"/>
      <c r="H406" s="16"/>
      <c r="I406" s="16"/>
    </row>
    <row r="407" spans="2:9" ht="12.75">
      <c r="B407" s="15"/>
      <c r="C407" s="16"/>
      <c r="D407" s="16"/>
      <c r="E407" s="16"/>
      <c r="F407" s="16"/>
      <c r="G407" s="16"/>
      <c r="H407" s="16"/>
      <c r="I407" s="16"/>
    </row>
    <row r="408" spans="2:9" ht="12.75">
      <c r="B408" s="15"/>
      <c r="C408" s="16"/>
      <c r="D408" s="16"/>
      <c r="E408" s="16"/>
      <c r="F408" s="16"/>
      <c r="G408" s="16"/>
      <c r="H408" s="16"/>
      <c r="I408" s="16"/>
    </row>
    <row r="409" spans="2:9" ht="12.75">
      <c r="B409" s="15"/>
      <c r="C409" s="16"/>
      <c r="D409" s="16"/>
      <c r="E409" s="16"/>
      <c r="F409" s="16"/>
      <c r="G409" s="16"/>
      <c r="H409" s="16"/>
      <c r="I409" s="16"/>
    </row>
    <row r="410" spans="2:9" ht="12.75">
      <c r="B410" s="15"/>
      <c r="C410" s="16"/>
      <c r="D410" s="16"/>
      <c r="E410" s="16"/>
      <c r="F410" s="16"/>
      <c r="G410" s="16"/>
      <c r="H410" s="16"/>
      <c r="I410" s="16"/>
    </row>
    <row r="411" spans="2:9" ht="12.75">
      <c r="B411" s="15"/>
      <c r="C411" s="16"/>
      <c r="D411" s="16"/>
      <c r="E411" s="16"/>
      <c r="F411" s="16"/>
      <c r="G411" s="16"/>
      <c r="H411" s="16"/>
      <c r="I411" s="16"/>
    </row>
    <row r="412" spans="2:9" ht="12.75">
      <c r="B412" s="15"/>
      <c r="C412" s="16"/>
      <c r="D412" s="16"/>
      <c r="E412" s="16"/>
      <c r="F412" s="16"/>
      <c r="G412" s="16"/>
      <c r="H412" s="16"/>
      <c r="I412" s="16"/>
    </row>
    <row r="413" spans="2:9" ht="12.75">
      <c r="B413" s="15"/>
      <c r="C413" s="16"/>
      <c r="D413" s="16"/>
      <c r="E413" s="16"/>
      <c r="F413" s="16"/>
      <c r="G413" s="16"/>
      <c r="H413" s="16"/>
      <c r="I413" s="16"/>
    </row>
    <row r="414" spans="2:9" ht="12.75">
      <c r="B414" s="15"/>
      <c r="C414" s="16"/>
      <c r="D414" s="16"/>
      <c r="E414" s="16"/>
      <c r="F414" s="16"/>
      <c r="G414" s="16"/>
      <c r="H414" s="16"/>
      <c r="I414" s="16"/>
    </row>
    <row r="415" spans="2:9" ht="12.75">
      <c r="B415" s="15"/>
      <c r="C415" s="16"/>
      <c r="D415" s="16"/>
      <c r="E415" s="16"/>
      <c r="F415" s="16"/>
      <c r="G415" s="16"/>
      <c r="H415" s="16"/>
      <c r="I415" s="16"/>
    </row>
    <row r="416" spans="2:9" ht="12.75">
      <c r="B416" s="15"/>
      <c r="C416" s="16"/>
      <c r="D416" s="16"/>
      <c r="E416" s="16"/>
      <c r="F416" s="16"/>
      <c r="G416" s="16"/>
      <c r="H416" s="16"/>
      <c r="I416" s="16"/>
    </row>
    <row r="417" spans="2:9" ht="12.75">
      <c r="B417" s="15"/>
      <c r="C417" s="16"/>
      <c r="D417" s="16"/>
      <c r="E417" s="16"/>
      <c r="F417" s="16"/>
      <c r="G417" s="16"/>
      <c r="H417" s="16"/>
      <c r="I417" s="16"/>
    </row>
    <row r="418" spans="2:9" ht="12.75">
      <c r="B418" s="15"/>
      <c r="C418" s="16"/>
      <c r="D418" s="16"/>
      <c r="E418" s="16"/>
      <c r="F418" s="16"/>
      <c r="G418" s="16"/>
      <c r="H418" s="16"/>
      <c r="I418" s="16"/>
    </row>
    <row r="419" spans="2:9" ht="12.75">
      <c r="B419" s="15"/>
      <c r="C419" s="16"/>
      <c r="D419" s="16"/>
      <c r="E419" s="16"/>
      <c r="F419" s="16"/>
      <c r="G419" s="16"/>
      <c r="H419" s="16"/>
      <c r="I419" s="16"/>
    </row>
    <row r="420" spans="2:9" ht="12.75">
      <c r="B420" s="15"/>
      <c r="C420" s="16"/>
      <c r="D420" s="16"/>
      <c r="E420" s="16"/>
      <c r="F420" s="16"/>
      <c r="G420" s="16"/>
      <c r="H420" s="16"/>
      <c r="I420" s="16"/>
    </row>
    <row r="421" spans="2:9" ht="12.75">
      <c r="B421" s="15"/>
      <c r="C421" s="16"/>
      <c r="D421" s="16"/>
      <c r="E421" s="16"/>
      <c r="F421" s="16"/>
      <c r="G421" s="16"/>
      <c r="H421" s="16"/>
      <c r="I421" s="16"/>
    </row>
    <row r="422" spans="2:9" ht="12.75">
      <c r="B422" s="15"/>
      <c r="C422" s="16"/>
      <c r="D422" s="16"/>
      <c r="E422" s="16"/>
      <c r="F422" s="16"/>
      <c r="G422" s="16"/>
      <c r="H422" s="16"/>
      <c r="I422" s="16"/>
    </row>
    <row r="423" spans="2:9" ht="12.75">
      <c r="B423" s="15"/>
      <c r="C423" s="16"/>
      <c r="D423" s="16"/>
      <c r="E423" s="16"/>
      <c r="F423" s="16"/>
      <c r="G423" s="16"/>
      <c r="H423" s="16"/>
      <c r="I423" s="16"/>
    </row>
    <row r="424" spans="2:9" ht="12.75">
      <c r="B424" s="15"/>
      <c r="C424" s="16"/>
      <c r="D424" s="16"/>
      <c r="E424" s="16"/>
      <c r="F424" s="16"/>
      <c r="G424" s="16"/>
      <c r="H424" s="16"/>
      <c r="I424" s="16"/>
    </row>
    <row r="425" spans="2:9" ht="12.75">
      <c r="B425" s="15"/>
      <c r="C425" s="16"/>
      <c r="D425" s="16"/>
      <c r="E425" s="16"/>
      <c r="F425" s="16"/>
      <c r="G425" s="16"/>
      <c r="H425" s="16"/>
      <c r="I425" s="16"/>
    </row>
    <row r="426" spans="2:9" ht="12.75">
      <c r="B426" s="15"/>
      <c r="C426" s="16"/>
      <c r="D426" s="16"/>
      <c r="E426" s="16"/>
      <c r="F426" s="16"/>
      <c r="G426" s="16"/>
      <c r="H426" s="16"/>
      <c r="I426" s="16"/>
    </row>
    <row r="427" spans="2:9" ht="12.75">
      <c r="B427" s="15"/>
      <c r="C427" s="16"/>
      <c r="D427" s="16"/>
      <c r="E427" s="16"/>
      <c r="F427" s="16"/>
      <c r="G427" s="16"/>
      <c r="H427" s="16"/>
      <c r="I427" s="16"/>
    </row>
    <row r="428" spans="2:9" ht="12.75">
      <c r="B428" s="15"/>
      <c r="C428" s="16"/>
      <c r="D428" s="16"/>
      <c r="E428" s="16"/>
      <c r="F428" s="16"/>
      <c r="G428" s="16"/>
      <c r="H428" s="16"/>
      <c r="I428" s="16"/>
    </row>
    <row r="429" spans="2:9" ht="12.75">
      <c r="B429" s="15"/>
      <c r="C429" s="16"/>
      <c r="D429" s="16"/>
      <c r="E429" s="16"/>
      <c r="F429" s="16"/>
      <c r="G429" s="16"/>
      <c r="H429" s="16"/>
      <c r="I429" s="16"/>
    </row>
    <row r="430" spans="2:9" ht="12.75">
      <c r="B430" s="15"/>
      <c r="C430" s="16"/>
      <c r="D430" s="16"/>
      <c r="E430" s="16"/>
      <c r="F430" s="16"/>
      <c r="G430" s="16"/>
      <c r="H430" s="16"/>
      <c r="I430" s="16"/>
    </row>
    <row r="431" spans="2:9" ht="12.75">
      <c r="B431" s="15"/>
      <c r="C431" s="16"/>
      <c r="D431" s="16"/>
      <c r="E431" s="16"/>
      <c r="F431" s="16"/>
      <c r="G431" s="16"/>
      <c r="H431" s="16"/>
      <c r="I431" s="16"/>
    </row>
    <row r="432" spans="2:9" ht="12.75">
      <c r="B432" s="15"/>
      <c r="C432" s="16"/>
      <c r="D432" s="16"/>
      <c r="E432" s="16"/>
      <c r="F432" s="16"/>
      <c r="G432" s="16"/>
      <c r="H432" s="16"/>
      <c r="I432" s="16"/>
    </row>
    <row r="433" spans="2:9" ht="12.75">
      <c r="B433" s="15"/>
      <c r="C433" s="16"/>
      <c r="D433" s="16"/>
      <c r="E433" s="16"/>
      <c r="F433" s="16"/>
      <c r="G433" s="16"/>
      <c r="H433" s="16"/>
      <c r="I433" s="16"/>
    </row>
    <row r="434" spans="2:9" ht="12.75">
      <c r="B434" s="15"/>
      <c r="C434" s="16"/>
      <c r="D434" s="16"/>
      <c r="E434" s="16"/>
      <c r="F434" s="16"/>
      <c r="G434" s="16"/>
      <c r="H434" s="16"/>
      <c r="I434" s="16"/>
    </row>
    <row r="435" spans="2:9" ht="12.75">
      <c r="B435" s="15"/>
      <c r="C435" s="16"/>
      <c r="D435" s="16"/>
      <c r="E435" s="16"/>
      <c r="F435" s="16"/>
      <c r="G435" s="16"/>
      <c r="H435" s="16"/>
      <c r="I435" s="16"/>
    </row>
    <row r="436" spans="2:9" ht="12.75">
      <c r="B436" s="15"/>
      <c r="C436" s="16"/>
      <c r="D436" s="16"/>
      <c r="E436" s="16"/>
      <c r="F436" s="16"/>
      <c r="G436" s="16"/>
      <c r="H436" s="16"/>
      <c r="I436" s="16"/>
    </row>
    <row r="437" spans="2:9" ht="12.75">
      <c r="B437" s="15"/>
      <c r="C437" s="16"/>
      <c r="D437" s="16"/>
      <c r="E437" s="16"/>
      <c r="F437" s="16"/>
      <c r="G437" s="16"/>
      <c r="H437" s="16"/>
      <c r="I437" s="16"/>
    </row>
    <row r="438" spans="2:9" ht="12.75">
      <c r="B438" s="15"/>
      <c r="C438" s="16"/>
      <c r="D438" s="16"/>
      <c r="E438" s="16"/>
      <c r="F438" s="16"/>
      <c r="G438" s="16"/>
      <c r="H438" s="16"/>
      <c r="I438" s="16"/>
    </row>
    <row r="439" spans="2:9" ht="12.75">
      <c r="B439" s="15"/>
      <c r="C439" s="16"/>
      <c r="D439" s="16"/>
      <c r="E439" s="16"/>
      <c r="F439" s="16"/>
      <c r="G439" s="16"/>
      <c r="H439" s="16"/>
      <c r="I439" s="16"/>
    </row>
    <row r="440" spans="2:9" ht="12.75">
      <c r="B440" s="15"/>
      <c r="C440" s="16"/>
      <c r="D440" s="16"/>
      <c r="E440" s="16"/>
      <c r="F440" s="16"/>
      <c r="G440" s="16"/>
      <c r="H440" s="16"/>
      <c r="I440" s="16"/>
    </row>
    <row r="441" spans="2:9" ht="12.75">
      <c r="B441" s="15"/>
      <c r="C441" s="16"/>
      <c r="D441" s="16"/>
      <c r="E441" s="16"/>
      <c r="F441" s="16"/>
      <c r="G441" s="16"/>
      <c r="H441" s="16"/>
      <c r="I441" s="16"/>
    </row>
    <row r="442" spans="2:9" ht="12.75">
      <c r="B442" s="15"/>
      <c r="C442" s="16"/>
      <c r="D442" s="16"/>
      <c r="E442" s="16"/>
      <c r="F442" s="16"/>
      <c r="G442" s="16"/>
      <c r="H442" s="16"/>
      <c r="I442" s="16"/>
    </row>
    <row r="443" spans="2:9" ht="12.75">
      <c r="B443" s="15"/>
      <c r="C443" s="16"/>
      <c r="D443" s="16"/>
      <c r="E443" s="16"/>
      <c r="F443" s="16"/>
      <c r="G443" s="16"/>
      <c r="H443" s="16"/>
      <c r="I443" s="16"/>
    </row>
    <row r="444" spans="2:9" ht="12.75">
      <c r="B444" s="15"/>
      <c r="C444" s="16"/>
      <c r="D444" s="16"/>
      <c r="E444" s="16"/>
      <c r="F444" s="16"/>
      <c r="G444" s="16"/>
      <c r="H444" s="16"/>
      <c r="I444" s="16"/>
    </row>
    <row r="445" spans="2:9" ht="12.75">
      <c r="B445" s="15"/>
      <c r="C445" s="16"/>
      <c r="D445" s="16"/>
      <c r="E445" s="16"/>
      <c r="F445" s="16"/>
      <c r="G445" s="16"/>
      <c r="H445" s="16"/>
      <c r="I445" s="16"/>
    </row>
    <row r="446" spans="2:9" ht="12.75">
      <c r="B446" s="15"/>
      <c r="C446" s="16"/>
      <c r="D446" s="16"/>
      <c r="E446" s="16"/>
      <c r="F446" s="16"/>
      <c r="G446" s="16"/>
      <c r="H446" s="16"/>
      <c r="I446" s="16"/>
    </row>
    <row r="447" spans="2:9" ht="12.75">
      <c r="B447" s="15"/>
      <c r="C447" s="16"/>
      <c r="D447" s="16"/>
      <c r="E447" s="16"/>
      <c r="F447" s="16"/>
      <c r="G447" s="16"/>
      <c r="H447" s="16"/>
      <c r="I447" s="16"/>
    </row>
    <row r="448" spans="2:9" ht="12.75">
      <c r="B448" s="15"/>
      <c r="C448" s="16"/>
      <c r="D448" s="16"/>
      <c r="E448" s="16"/>
      <c r="F448" s="16"/>
      <c r="G448" s="16"/>
      <c r="H448" s="16"/>
      <c r="I448" s="16"/>
    </row>
    <row r="449" spans="2:9" ht="12.75">
      <c r="B449" s="15"/>
      <c r="C449" s="16"/>
      <c r="D449" s="16"/>
      <c r="E449" s="16"/>
      <c r="F449" s="16"/>
      <c r="G449" s="16"/>
      <c r="H449" s="16"/>
      <c r="I449" s="16"/>
    </row>
    <row r="450" spans="2:9" ht="12.75">
      <c r="B450" s="15"/>
      <c r="C450" s="16"/>
      <c r="D450" s="16"/>
      <c r="E450" s="16"/>
      <c r="F450" s="16"/>
      <c r="G450" s="16"/>
      <c r="H450" s="16"/>
      <c r="I450" s="16"/>
    </row>
    <row r="451" spans="2:9" ht="12.75">
      <c r="B451" s="15"/>
      <c r="C451" s="16"/>
      <c r="D451" s="16"/>
      <c r="E451" s="16"/>
      <c r="F451" s="16"/>
      <c r="G451" s="16"/>
      <c r="H451" s="16"/>
      <c r="I451" s="16"/>
    </row>
    <row r="452" spans="2:9" ht="12.75">
      <c r="B452" s="15"/>
      <c r="C452" s="16"/>
      <c r="D452" s="16"/>
      <c r="E452" s="16"/>
      <c r="F452" s="16"/>
      <c r="G452" s="16"/>
      <c r="H452" s="16"/>
      <c r="I452" s="16"/>
    </row>
    <row r="453" spans="2:9" ht="12.75">
      <c r="B453" s="15"/>
      <c r="C453" s="16"/>
      <c r="D453" s="16"/>
      <c r="E453" s="16"/>
      <c r="F453" s="16"/>
      <c r="G453" s="16"/>
      <c r="H453" s="16"/>
      <c r="I453" s="16"/>
    </row>
    <row r="454" spans="2:9" ht="12.75">
      <c r="B454" s="15"/>
      <c r="C454" s="16"/>
      <c r="D454" s="16"/>
      <c r="E454" s="16"/>
      <c r="F454" s="16"/>
      <c r="G454" s="16"/>
      <c r="H454" s="16"/>
      <c r="I454" s="16"/>
    </row>
    <row r="455" spans="2:9" ht="12.75">
      <c r="B455" s="15"/>
      <c r="C455" s="16"/>
      <c r="D455" s="16"/>
      <c r="E455" s="16"/>
      <c r="F455" s="16"/>
      <c r="G455" s="16"/>
      <c r="H455" s="16"/>
      <c r="I455" s="16"/>
    </row>
    <row r="456" spans="2:9" ht="12.75">
      <c r="B456" s="15"/>
      <c r="C456" s="16"/>
      <c r="D456" s="16"/>
      <c r="E456" s="16"/>
      <c r="F456" s="16"/>
      <c r="G456" s="16"/>
      <c r="H456" s="16"/>
      <c r="I456" s="16"/>
    </row>
    <row r="457" spans="2:9" ht="12.75">
      <c r="B457" s="15"/>
      <c r="C457" s="16"/>
      <c r="D457" s="16"/>
      <c r="E457" s="16"/>
      <c r="F457" s="16"/>
      <c r="G457" s="16"/>
      <c r="H457" s="16"/>
      <c r="I457" s="16"/>
    </row>
    <row r="458" spans="2:9" ht="12.75">
      <c r="B458" s="15"/>
      <c r="C458" s="16"/>
      <c r="D458" s="16"/>
      <c r="E458" s="16"/>
      <c r="F458" s="16"/>
      <c r="G458" s="16"/>
      <c r="H458" s="16"/>
      <c r="I458" s="16"/>
    </row>
    <row r="459" spans="2:9" ht="12.75">
      <c r="B459" s="15"/>
      <c r="C459" s="16"/>
      <c r="D459" s="16"/>
      <c r="E459" s="16"/>
      <c r="F459" s="16"/>
      <c r="G459" s="16"/>
      <c r="H459" s="16"/>
      <c r="I459" s="16"/>
    </row>
    <row r="460" spans="2:9" ht="12.75">
      <c r="B460" s="15"/>
      <c r="C460" s="16"/>
      <c r="D460" s="16"/>
      <c r="E460" s="16"/>
      <c r="F460" s="16"/>
      <c r="G460" s="16"/>
      <c r="H460" s="16"/>
      <c r="I460" s="16"/>
    </row>
    <row r="461" spans="2:9" ht="12.75">
      <c r="B461" s="15"/>
      <c r="C461" s="16"/>
      <c r="D461" s="16"/>
      <c r="E461" s="16"/>
      <c r="F461" s="16"/>
      <c r="G461" s="16"/>
      <c r="H461" s="16"/>
      <c r="I461" s="16"/>
    </row>
    <row r="462" spans="2:9" ht="12.75">
      <c r="B462" s="15"/>
      <c r="C462" s="16"/>
      <c r="D462" s="16"/>
      <c r="E462" s="16"/>
      <c r="F462" s="16"/>
      <c r="G462" s="16"/>
      <c r="H462" s="16"/>
      <c r="I462" s="16"/>
    </row>
    <row r="463" spans="2:9" ht="12.75">
      <c r="B463" s="15"/>
      <c r="C463" s="16"/>
      <c r="D463" s="16"/>
      <c r="E463" s="16"/>
      <c r="F463" s="16"/>
      <c r="G463" s="16"/>
      <c r="H463" s="16"/>
      <c r="I463" s="16"/>
    </row>
    <row r="464" spans="2:9" ht="12.75">
      <c r="B464" s="15"/>
      <c r="C464" s="16"/>
      <c r="D464" s="16"/>
      <c r="E464" s="16"/>
      <c r="F464" s="16"/>
      <c r="G464" s="16"/>
      <c r="H464" s="16"/>
      <c r="I464" s="16"/>
    </row>
    <row r="465" spans="2:9" ht="12.75">
      <c r="B465" s="15"/>
      <c r="C465" s="16"/>
      <c r="D465" s="16"/>
      <c r="E465" s="16"/>
      <c r="F465" s="16"/>
      <c r="G465" s="16"/>
      <c r="H465" s="16"/>
      <c r="I465" s="16"/>
    </row>
    <row r="466" spans="2:9" ht="12.75">
      <c r="B466" s="15"/>
      <c r="C466" s="16"/>
      <c r="D466" s="16"/>
      <c r="E466" s="16"/>
      <c r="F466" s="16"/>
      <c r="G466" s="16"/>
      <c r="H466" s="16"/>
      <c r="I466" s="16"/>
    </row>
    <row r="467" spans="2:9" ht="12.75">
      <c r="B467" s="15"/>
      <c r="C467" s="16"/>
      <c r="D467" s="16"/>
      <c r="E467" s="16"/>
      <c r="F467" s="16"/>
      <c r="G467" s="16"/>
      <c r="H467" s="16"/>
      <c r="I467" s="16"/>
    </row>
    <row r="468" spans="2:9" ht="12.75">
      <c r="B468" s="15"/>
      <c r="C468" s="16"/>
      <c r="D468" s="16"/>
      <c r="E468" s="16"/>
      <c r="F468" s="16"/>
      <c r="G468" s="16"/>
      <c r="H468" s="16"/>
      <c r="I468" s="16"/>
    </row>
    <row r="469" spans="2:9" ht="12.75">
      <c r="B469" s="15"/>
      <c r="C469" s="16"/>
      <c r="D469" s="16"/>
      <c r="E469" s="16"/>
      <c r="F469" s="16"/>
      <c r="G469" s="16"/>
      <c r="H469" s="16"/>
      <c r="I469" s="16"/>
    </row>
    <row r="470" spans="2:9" ht="12.75">
      <c r="B470" s="15"/>
      <c r="C470" s="16"/>
      <c r="D470" s="16"/>
      <c r="E470" s="16"/>
      <c r="F470" s="16"/>
      <c r="G470" s="16"/>
      <c r="H470" s="16"/>
      <c r="I470" s="16"/>
    </row>
    <row r="471" spans="2:9" ht="12.75">
      <c r="B471" s="15"/>
      <c r="C471" s="16"/>
      <c r="D471" s="16"/>
      <c r="E471" s="16"/>
      <c r="F471" s="16"/>
      <c r="G471" s="16"/>
      <c r="H471" s="16"/>
      <c r="I471" s="16"/>
    </row>
    <row r="472" spans="2:9" ht="12.75">
      <c r="B472" s="15"/>
      <c r="C472" s="16"/>
      <c r="D472" s="16"/>
      <c r="E472" s="16"/>
      <c r="F472" s="16"/>
      <c r="G472" s="16"/>
      <c r="H472" s="16"/>
      <c r="I472" s="16"/>
    </row>
    <row r="473" spans="2:9" ht="12.75">
      <c r="B473" s="15"/>
      <c r="C473" s="16"/>
      <c r="D473" s="16"/>
      <c r="E473" s="16"/>
      <c r="F473" s="16"/>
      <c r="G473" s="16"/>
      <c r="H473" s="16"/>
      <c r="I473" s="16"/>
    </row>
    <row r="474" spans="2:9" ht="12.75">
      <c r="B474" s="15"/>
      <c r="C474" s="16"/>
      <c r="D474" s="16"/>
      <c r="E474" s="16"/>
      <c r="F474" s="16"/>
      <c r="G474" s="16"/>
      <c r="H474" s="16"/>
      <c r="I474" s="16"/>
    </row>
    <row r="475" spans="2:9" ht="12.75">
      <c r="B475" s="15"/>
      <c r="C475" s="16"/>
      <c r="D475" s="16"/>
      <c r="E475" s="16"/>
      <c r="F475" s="16"/>
      <c r="G475" s="16"/>
      <c r="H475" s="16"/>
      <c r="I475" s="16"/>
    </row>
    <row r="476" spans="2:9" ht="12.75">
      <c r="B476" s="15"/>
      <c r="C476" s="16"/>
      <c r="D476" s="16"/>
      <c r="E476" s="16"/>
      <c r="F476" s="16"/>
      <c r="G476" s="16"/>
      <c r="H476" s="16"/>
      <c r="I476" s="16"/>
    </row>
    <row r="477" spans="2:9" ht="12.75">
      <c r="B477" s="15"/>
      <c r="C477" s="16"/>
      <c r="D477" s="16"/>
      <c r="E477" s="16"/>
      <c r="F477" s="16"/>
      <c r="G477" s="16"/>
      <c r="H477" s="16"/>
      <c r="I477" s="16"/>
    </row>
    <row r="478" spans="2:9" ht="12.75">
      <c r="B478" s="15"/>
      <c r="C478" s="16"/>
      <c r="D478" s="16"/>
      <c r="E478" s="16"/>
      <c r="F478" s="16"/>
      <c r="G478" s="16"/>
      <c r="H478" s="16"/>
      <c r="I478" s="16"/>
    </row>
    <row r="479" spans="2:9" ht="12.75">
      <c r="B479" s="15"/>
      <c r="C479" s="16"/>
      <c r="D479" s="16"/>
      <c r="E479" s="16"/>
      <c r="F479" s="16"/>
      <c r="G479" s="16"/>
      <c r="H479" s="16"/>
      <c r="I479" s="16"/>
    </row>
    <row r="480" spans="2:9" ht="12.75">
      <c r="B480" s="15"/>
      <c r="C480" s="16"/>
      <c r="D480" s="16"/>
      <c r="E480" s="16"/>
      <c r="F480" s="16"/>
      <c r="G480" s="16"/>
      <c r="H480" s="16"/>
      <c r="I480" s="16"/>
    </row>
    <row r="481" spans="2:9" ht="12.75">
      <c r="B481" s="15"/>
      <c r="C481" s="16"/>
      <c r="D481" s="16"/>
      <c r="E481" s="16"/>
      <c r="F481" s="16"/>
      <c r="G481" s="16"/>
      <c r="H481" s="16"/>
      <c r="I481" s="16"/>
    </row>
    <row r="482" spans="2:9" ht="12.75">
      <c r="B482" s="15"/>
      <c r="C482" s="16"/>
      <c r="D482" s="16"/>
      <c r="E482" s="16"/>
      <c r="F482" s="16"/>
      <c r="G482" s="16"/>
      <c r="H482" s="16"/>
      <c r="I482" s="16"/>
    </row>
    <row r="483" spans="2:9" ht="12.75">
      <c r="B483" s="15"/>
      <c r="C483" s="16"/>
      <c r="D483" s="16"/>
      <c r="E483" s="16"/>
      <c r="F483" s="16"/>
      <c r="G483" s="16"/>
      <c r="H483" s="16"/>
      <c r="I483" s="16"/>
    </row>
    <row r="484" spans="2:9" ht="12.75">
      <c r="B484" s="15"/>
      <c r="C484" s="16"/>
      <c r="D484" s="16"/>
      <c r="E484" s="16"/>
      <c r="F484" s="16"/>
      <c r="G484" s="16"/>
      <c r="H484" s="16"/>
      <c r="I484" s="16"/>
    </row>
    <row r="485" spans="2:9" ht="12.75">
      <c r="B485" s="15"/>
      <c r="C485" s="16"/>
      <c r="D485" s="16"/>
      <c r="E485" s="16"/>
      <c r="F485" s="16"/>
      <c r="G485" s="16"/>
      <c r="H485" s="16"/>
      <c r="I485" s="16"/>
    </row>
    <row r="486" spans="2:9" ht="12.75">
      <c r="B486" s="15"/>
      <c r="C486" s="16"/>
      <c r="D486" s="16"/>
      <c r="E486" s="16"/>
      <c r="F486" s="16"/>
      <c r="G486" s="16"/>
      <c r="H486" s="16"/>
      <c r="I486" s="16"/>
    </row>
    <row r="487" spans="2:9" ht="12.75">
      <c r="B487" s="15"/>
      <c r="C487" s="16"/>
      <c r="D487" s="16"/>
      <c r="E487" s="16"/>
      <c r="F487" s="16"/>
      <c r="G487" s="16"/>
      <c r="H487" s="16"/>
      <c r="I487" s="16"/>
    </row>
    <row r="488" spans="2:9" ht="12.75">
      <c r="B488" s="15"/>
      <c r="C488" s="16"/>
      <c r="D488" s="16"/>
      <c r="E488" s="16"/>
      <c r="F488" s="16"/>
      <c r="G488" s="16"/>
      <c r="H488" s="16"/>
      <c r="I488" s="16"/>
    </row>
    <row r="489" spans="2:9" ht="12.75">
      <c r="B489" s="15"/>
      <c r="C489" s="16"/>
      <c r="D489" s="16"/>
      <c r="E489" s="16"/>
      <c r="F489" s="16"/>
      <c r="G489" s="16"/>
      <c r="H489" s="16"/>
      <c r="I489" s="16"/>
    </row>
    <row r="490" spans="2:9" ht="12.75">
      <c r="B490" s="15"/>
      <c r="C490" s="16"/>
      <c r="D490" s="16"/>
      <c r="E490" s="16"/>
      <c r="F490" s="16"/>
      <c r="G490" s="16"/>
      <c r="H490" s="16"/>
      <c r="I490" s="16"/>
    </row>
    <row r="491" spans="2:9" ht="12.75">
      <c r="B491" s="15"/>
      <c r="C491" s="16"/>
      <c r="D491" s="16"/>
      <c r="E491" s="16"/>
      <c r="F491" s="16"/>
      <c r="G491" s="16"/>
      <c r="H491" s="16"/>
      <c r="I491" s="16"/>
    </row>
    <row r="492" spans="2:9" ht="12.75">
      <c r="B492" s="15"/>
      <c r="C492" s="16"/>
      <c r="D492" s="16"/>
      <c r="E492" s="16"/>
      <c r="F492" s="16"/>
      <c r="G492" s="16"/>
      <c r="H492" s="16"/>
      <c r="I492" s="16"/>
    </row>
    <row r="493" spans="2:9" ht="12.75">
      <c r="B493" s="15"/>
      <c r="C493" s="16"/>
      <c r="D493" s="16"/>
      <c r="E493" s="16"/>
      <c r="F493" s="16"/>
      <c r="G493" s="16"/>
      <c r="H493" s="16"/>
      <c r="I493" s="16"/>
    </row>
    <row r="494" spans="2:9" ht="12.75">
      <c r="B494" s="15"/>
      <c r="C494" s="16"/>
      <c r="D494" s="16"/>
      <c r="E494" s="16"/>
      <c r="F494" s="16"/>
      <c r="G494" s="16"/>
      <c r="H494" s="16"/>
      <c r="I494" s="16"/>
    </row>
    <row r="495" spans="2:9" ht="12.75">
      <c r="B495" s="15"/>
      <c r="C495" s="16"/>
      <c r="D495" s="16"/>
      <c r="E495" s="16"/>
      <c r="F495" s="16"/>
      <c r="G495" s="16"/>
      <c r="H495" s="16"/>
      <c r="I495" s="16"/>
    </row>
    <row r="496" spans="2:9" ht="12.75">
      <c r="B496" s="15"/>
      <c r="C496" s="16"/>
      <c r="D496" s="16"/>
      <c r="E496" s="16"/>
      <c r="F496" s="16"/>
      <c r="G496" s="16"/>
      <c r="H496" s="16"/>
      <c r="I496" s="16"/>
    </row>
    <row r="497" spans="2:9" ht="12.75">
      <c r="B497" s="15"/>
      <c r="C497" s="16"/>
      <c r="D497" s="16"/>
      <c r="E497" s="16"/>
      <c r="F497" s="16"/>
      <c r="G497" s="16"/>
      <c r="H497" s="16"/>
      <c r="I497" s="16"/>
    </row>
    <row r="498" spans="2:9" ht="12.75">
      <c r="B498" s="15"/>
      <c r="C498" s="16"/>
      <c r="D498" s="16"/>
      <c r="E498" s="16"/>
      <c r="F498" s="16"/>
      <c r="G498" s="16"/>
      <c r="H498" s="16"/>
      <c r="I498" s="16"/>
    </row>
    <row r="499" spans="2:9" ht="12.75">
      <c r="B499" s="15"/>
      <c r="C499" s="16"/>
      <c r="D499" s="16"/>
      <c r="E499" s="16"/>
      <c r="F499" s="16"/>
      <c r="G499" s="16"/>
      <c r="H499" s="16"/>
      <c r="I499" s="16"/>
    </row>
    <row r="500" spans="2:9" ht="12.75">
      <c r="B500" s="15"/>
      <c r="C500" s="16"/>
      <c r="D500" s="16"/>
      <c r="E500" s="16"/>
      <c r="F500" s="16"/>
      <c r="G500" s="16"/>
      <c r="H500" s="16"/>
      <c r="I500" s="16"/>
    </row>
    <row r="501" spans="2:9" ht="12.75">
      <c r="B501" s="15"/>
      <c r="C501" s="16"/>
      <c r="D501" s="16"/>
      <c r="E501" s="16"/>
      <c r="F501" s="16"/>
      <c r="G501" s="16"/>
      <c r="H501" s="16"/>
      <c r="I501" s="16"/>
    </row>
    <row r="502" spans="2:9" ht="12.75">
      <c r="B502" s="15"/>
      <c r="C502" s="16"/>
      <c r="D502" s="16"/>
      <c r="E502" s="16"/>
      <c r="F502" s="16"/>
      <c r="G502" s="16"/>
      <c r="H502" s="16"/>
      <c r="I502" s="16"/>
    </row>
    <row r="503" spans="2:9" ht="12.75">
      <c r="B503" s="15"/>
      <c r="C503" s="16"/>
      <c r="D503" s="16"/>
      <c r="E503" s="16"/>
      <c r="F503" s="16"/>
      <c r="G503" s="16"/>
      <c r="H503" s="16"/>
      <c r="I503" s="16"/>
    </row>
    <row r="504" spans="2:9" ht="12.75">
      <c r="B504" s="15"/>
      <c r="C504" s="16"/>
      <c r="D504" s="16"/>
      <c r="E504" s="16"/>
      <c r="F504" s="16"/>
      <c r="G504" s="16"/>
      <c r="H504" s="16"/>
      <c r="I504" s="16"/>
    </row>
    <row r="505" spans="2:9" ht="12.75">
      <c r="B505" s="15"/>
      <c r="C505" s="16"/>
      <c r="D505" s="16"/>
      <c r="E505" s="16"/>
      <c r="F505" s="16"/>
      <c r="G505" s="16"/>
      <c r="H505" s="16"/>
      <c r="I505" s="16"/>
    </row>
    <row r="506" spans="2:9" ht="12.75">
      <c r="B506" s="15"/>
      <c r="C506" s="16"/>
      <c r="D506" s="16"/>
      <c r="E506" s="16"/>
      <c r="F506" s="16"/>
      <c r="G506" s="16"/>
      <c r="H506" s="16"/>
      <c r="I506" s="16"/>
    </row>
    <row r="507" spans="2:9" ht="12.75">
      <c r="B507" s="15"/>
      <c r="C507" s="16"/>
      <c r="D507" s="16"/>
      <c r="E507" s="16"/>
      <c r="F507" s="16"/>
      <c r="G507" s="16"/>
      <c r="H507" s="16"/>
      <c r="I507" s="16"/>
    </row>
    <row r="508" spans="2:9" ht="12.75">
      <c r="B508" s="15"/>
      <c r="C508" s="16"/>
      <c r="D508" s="16"/>
      <c r="E508" s="16"/>
      <c r="F508" s="16"/>
      <c r="G508" s="16"/>
      <c r="H508" s="16"/>
      <c r="I508" s="16"/>
    </row>
    <row r="509" spans="2:9" ht="12.75">
      <c r="B509" s="15"/>
      <c r="C509" s="16"/>
      <c r="D509" s="16"/>
      <c r="E509" s="16"/>
      <c r="F509" s="16"/>
      <c r="G509" s="16"/>
      <c r="H509" s="16"/>
      <c r="I509" s="16"/>
    </row>
    <row r="510" spans="2:9" ht="12.75">
      <c r="B510" s="15"/>
      <c r="C510" s="16"/>
      <c r="D510" s="16"/>
      <c r="E510" s="16"/>
      <c r="F510" s="16"/>
      <c r="G510" s="16"/>
      <c r="H510" s="16"/>
      <c r="I510" s="16"/>
    </row>
    <row r="511" spans="2:9" ht="12.75">
      <c r="B511" s="15"/>
      <c r="C511" s="16"/>
      <c r="D511" s="16"/>
      <c r="E511" s="16"/>
      <c r="F511" s="16"/>
      <c r="G511" s="16"/>
      <c r="H511" s="16"/>
      <c r="I511" s="16"/>
    </row>
    <row r="512" spans="2:9" ht="12.75">
      <c r="B512" s="15"/>
      <c r="C512" s="16"/>
      <c r="D512" s="16"/>
      <c r="E512" s="16"/>
      <c r="F512" s="16"/>
      <c r="G512" s="16"/>
      <c r="H512" s="16"/>
      <c r="I512" s="16"/>
    </row>
    <row r="513" spans="2:9" ht="12.75">
      <c r="B513" s="15"/>
      <c r="C513" s="16"/>
      <c r="D513" s="16"/>
      <c r="E513" s="16"/>
      <c r="F513" s="16"/>
      <c r="G513" s="16"/>
      <c r="H513" s="16"/>
      <c r="I513" s="16"/>
    </row>
    <row r="514" spans="2:9" ht="12.75">
      <c r="B514" s="15"/>
      <c r="C514" s="16"/>
      <c r="D514" s="16"/>
      <c r="E514" s="16"/>
      <c r="F514" s="16"/>
      <c r="G514" s="16"/>
      <c r="H514" s="16"/>
      <c r="I514" s="16"/>
    </row>
    <row r="515" spans="2:9" ht="12.75">
      <c r="B515" s="15"/>
      <c r="C515" s="16"/>
      <c r="D515" s="16"/>
      <c r="E515" s="16"/>
      <c r="F515" s="16"/>
      <c r="G515" s="16"/>
      <c r="H515" s="16"/>
      <c r="I515" s="16"/>
    </row>
    <row r="516" spans="2:9" ht="12.75">
      <c r="B516" s="15"/>
      <c r="C516" s="16"/>
      <c r="D516" s="16"/>
      <c r="E516" s="16"/>
      <c r="F516" s="16"/>
      <c r="G516" s="16"/>
      <c r="H516" s="16"/>
      <c r="I516" s="16"/>
    </row>
    <row r="517" spans="2:9" ht="12.75">
      <c r="B517" s="15"/>
      <c r="C517" s="16"/>
      <c r="D517" s="16"/>
      <c r="E517" s="16"/>
      <c r="F517" s="16"/>
      <c r="G517" s="16"/>
      <c r="H517" s="16"/>
      <c r="I517" s="16"/>
    </row>
    <row r="518" spans="2:9" ht="12.75">
      <c r="B518" s="15"/>
      <c r="C518" s="16"/>
      <c r="D518" s="16"/>
      <c r="E518" s="16"/>
      <c r="F518" s="16"/>
      <c r="G518" s="16"/>
      <c r="H518" s="16"/>
      <c r="I518" s="16"/>
    </row>
    <row r="519" spans="2:9" ht="12.75">
      <c r="B519" s="15"/>
      <c r="C519" s="16"/>
      <c r="D519" s="16"/>
      <c r="E519" s="16"/>
      <c r="F519" s="16"/>
      <c r="G519" s="16"/>
      <c r="H519" s="16"/>
      <c r="I519" s="16"/>
    </row>
    <row r="520" spans="2:9" ht="12.75">
      <c r="B520" s="15"/>
      <c r="C520" s="16"/>
      <c r="D520" s="16"/>
      <c r="E520" s="16"/>
      <c r="F520" s="16"/>
      <c r="G520" s="16"/>
      <c r="H520" s="16"/>
      <c r="I520" s="16"/>
    </row>
    <row r="521" spans="2:9" ht="12.75">
      <c r="B521" s="15"/>
      <c r="C521" s="16"/>
      <c r="D521" s="16"/>
      <c r="E521" s="16"/>
      <c r="F521" s="16"/>
      <c r="G521" s="16"/>
      <c r="H521" s="16"/>
      <c r="I521" s="16"/>
    </row>
    <row r="522" spans="2:9" ht="12.75">
      <c r="B522" s="15"/>
      <c r="C522" s="16"/>
      <c r="D522" s="16"/>
      <c r="E522" s="16"/>
      <c r="F522" s="16"/>
      <c r="G522" s="16"/>
      <c r="H522" s="16"/>
      <c r="I522" s="16"/>
    </row>
    <row r="523" spans="2:9" ht="12.75">
      <c r="B523" s="15"/>
      <c r="C523" s="16"/>
      <c r="D523" s="16"/>
      <c r="E523" s="16"/>
      <c r="F523" s="16"/>
      <c r="G523" s="16"/>
      <c r="H523" s="16"/>
      <c r="I523" s="16"/>
    </row>
    <row r="524" spans="2:9" ht="12.75">
      <c r="B524" s="15"/>
      <c r="C524" s="16"/>
      <c r="D524" s="16"/>
      <c r="E524" s="16"/>
      <c r="F524" s="16"/>
      <c r="G524" s="16"/>
      <c r="H524" s="16"/>
      <c r="I524" s="16"/>
    </row>
    <row r="525" spans="2:9" ht="12.75">
      <c r="B525" s="15"/>
      <c r="C525" s="16"/>
      <c r="D525" s="16"/>
      <c r="E525" s="16"/>
      <c r="F525" s="16"/>
      <c r="G525" s="16"/>
      <c r="H525" s="16"/>
      <c r="I525" s="16"/>
    </row>
    <row r="526" spans="2:9" ht="12.75">
      <c r="B526" s="15"/>
      <c r="C526" s="16"/>
      <c r="D526" s="16"/>
      <c r="E526" s="16"/>
      <c r="F526" s="16"/>
      <c r="G526" s="16"/>
      <c r="H526" s="16"/>
      <c r="I526" s="16"/>
    </row>
    <row r="527" spans="2:9" ht="12.75">
      <c r="B527" s="15"/>
      <c r="C527" s="16"/>
      <c r="D527" s="16"/>
      <c r="E527" s="16"/>
      <c r="F527" s="16"/>
      <c r="G527" s="16"/>
      <c r="H527" s="16"/>
      <c r="I527" s="16"/>
    </row>
    <row r="528" spans="2:9" ht="12.75">
      <c r="B528" s="15"/>
      <c r="C528" s="16"/>
      <c r="D528" s="16"/>
      <c r="E528" s="16"/>
      <c r="F528" s="16"/>
      <c r="G528" s="16"/>
      <c r="H528" s="16"/>
      <c r="I528" s="16"/>
    </row>
    <row r="529" spans="2:9" ht="12.75">
      <c r="B529" s="15"/>
      <c r="C529" s="16"/>
      <c r="D529" s="16"/>
      <c r="E529" s="16"/>
      <c r="F529" s="16"/>
      <c r="G529" s="16"/>
      <c r="H529" s="16"/>
      <c r="I529" s="16"/>
    </row>
    <row r="530" spans="2:9" ht="12.75">
      <c r="B530" s="15"/>
      <c r="C530" s="16"/>
      <c r="D530" s="16"/>
      <c r="E530" s="16"/>
      <c r="F530" s="16"/>
      <c r="G530" s="16"/>
      <c r="H530" s="16"/>
      <c r="I530" s="16"/>
    </row>
    <row r="531" spans="2:9" ht="12.75">
      <c r="B531" s="15"/>
      <c r="C531" s="16"/>
      <c r="D531" s="16"/>
      <c r="E531" s="16"/>
      <c r="F531" s="16"/>
      <c r="G531" s="16"/>
      <c r="H531" s="16"/>
      <c r="I531" s="16"/>
    </row>
    <row r="532" spans="2:9" ht="12.75">
      <c r="B532" s="15"/>
      <c r="C532" s="16"/>
      <c r="D532" s="16"/>
      <c r="E532" s="16"/>
      <c r="F532" s="16"/>
      <c r="G532" s="16"/>
      <c r="H532" s="16"/>
      <c r="I532" s="16"/>
    </row>
    <row r="533" spans="2:9" ht="12.75">
      <c r="B533" s="15"/>
      <c r="C533" s="16"/>
      <c r="D533" s="16"/>
      <c r="E533" s="16"/>
      <c r="F533" s="16"/>
      <c r="G533" s="16"/>
      <c r="H533" s="16"/>
      <c r="I533" s="16"/>
    </row>
    <row r="534" spans="2:9" ht="12.75">
      <c r="B534" s="15"/>
      <c r="C534" s="16"/>
      <c r="D534" s="16"/>
      <c r="E534" s="16"/>
      <c r="F534" s="16"/>
      <c r="G534" s="16"/>
      <c r="H534" s="16"/>
      <c r="I534" s="16"/>
    </row>
    <row r="535" spans="2:9" ht="12.75">
      <c r="B535" s="15"/>
      <c r="C535" s="16"/>
      <c r="D535" s="16"/>
      <c r="E535" s="16"/>
      <c r="F535" s="16"/>
      <c r="G535" s="16"/>
      <c r="H535" s="16"/>
      <c r="I535" s="16"/>
    </row>
    <row r="536" spans="2:9" ht="12.75">
      <c r="B536" s="15"/>
      <c r="C536" s="16"/>
      <c r="D536" s="16"/>
      <c r="E536" s="16"/>
      <c r="F536" s="16"/>
      <c r="G536" s="16"/>
      <c r="H536" s="16"/>
      <c r="I536" s="16"/>
    </row>
    <row r="537" spans="2:9" ht="12.75">
      <c r="B537" s="15"/>
      <c r="C537" s="16"/>
      <c r="D537" s="16"/>
      <c r="E537" s="16"/>
      <c r="F537" s="16"/>
      <c r="G537" s="16"/>
      <c r="H537" s="16"/>
      <c r="I537" s="16"/>
    </row>
    <row r="538" spans="2:9" ht="12.75">
      <c r="B538" s="15"/>
      <c r="C538" s="16"/>
      <c r="D538" s="16"/>
      <c r="E538" s="16"/>
      <c r="F538" s="16"/>
      <c r="G538" s="16"/>
      <c r="H538" s="16"/>
      <c r="I538" s="16"/>
    </row>
    <row r="539" spans="2:9" ht="12.75">
      <c r="B539" s="15"/>
      <c r="C539" s="16"/>
      <c r="D539" s="16"/>
      <c r="E539" s="16"/>
      <c r="F539" s="16"/>
      <c r="G539" s="16"/>
      <c r="H539" s="16"/>
      <c r="I539" s="16"/>
    </row>
    <row r="540" spans="2:9" ht="12.75">
      <c r="B540" s="15"/>
      <c r="C540" s="16"/>
      <c r="D540" s="16"/>
      <c r="E540" s="16"/>
      <c r="F540" s="16"/>
      <c r="G540" s="16"/>
      <c r="H540" s="16"/>
      <c r="I540" s="16"/>
    </row>
    <row r="541" spans="2:9" ht="12.75">
      <c r="B541" s="15"/>
      <c r="C541" s="16"/>
      <c r="D541" s="16"/>
      <c r="E541" s="16"/>
      <c r="F541" s="16"/>
      <c r="G541" s="16"/>
      <c r="H541" s="16"/>
      <c r="I541" s="16"/>
    </row>
    <row r="542" spans="2:9" ht="12.75">
      <c r="B542" s="15"/>
      <c r="C542" s="16"/>
      <c r="D542" s="16"/>
      <c r="E542" s="16"/>
      <c r="F542" s="16"/>
      <c r="G542" s="16"/>
      <c r="H542" s="16"/>
      <c r="I542" s="16"/>
    </row>
    <row r="543" spans="2:9" ht="12.75">
      <c r="B543" s="15"/>
      <c r="C543" s="16"/>
      <c r="D543" s="16"/>
      <c r="E543" s="16"/>
      <c r="F543" s="16"/>
      <c r="G543" s="16"/>
      <c r="H543" s="16"/>
      <c r="I543" s="16"/>
    </row>
    <row r="544" spans="2:9" ht="12.75">
      <c r="B544" s="15"/>
      <c r="C544" s="16"/>
      <c r="D544" s="16"/>
      <c r="E544" s="16"/>
      <c r="F544" s="16"/>
      <c r="G544" s="16"/>
      <c r="H544" s="16"/>
      <c r="I544" s="16"/>
    </row>
    <row r="545" spans="2:9" ht="12.75">
      <c r="B545" s="15"/>
      <c r="C545" s="16"/>
      <c r="D545" s="16"/>
      <c r="E545" s="16"/>
      <c r="F545" s="16"/>
      <c r="G545" s="16"/>
      <c r="H545" s="16"/>
      <c r="I545" s="16"/>
    </row>
    <row r="546" spans="2:9" ht="12.75">
      <c r="B546" s="15"/>
      <c r="C546" s="16"/>
      <c r="D546" s="16"/>
      <c r="E546" s="16"/>
      <c r="F546" s="16"/>
      <c r="G546" s="16"/>
      <c r="H546" s="16"/>
      <c r="I546" s="16"/>
    </row>
    <row r="547" spans="2:9" ht="12.75">
      <c r="B547" s="15"/>
      <c r="C547" s="16"/>
      <c r="D547" s="16"/>
      <c r="E547" s="16"/>
      <c r="F547" s="16"/>
      <c r="G547" s="16"/>
      <c r="H547" s="16"/>
      <c r="I547" s="16"/>
    </row>
    <row r="548" spans="2:9" ht="12.75">
      <c r="B548" s="15"/>
      <c r="C548" s="16"/>
      <c r="D548" s="16"/>
      <c r="E548" s="16"/>
      <c r="F548" s="16"/>
      <c r="G548" s="16"/>
      <c r="H548" s="16"/>
      <c r="I548" s="16"/>
    </row>
    <row r="549" spans="2:9" ht="12.75">
      <c r="B549" s="15"/>
      <c r="C549" s="16"/>
      <c r="D549" s="16"/>
      <c r="E549" s="16"/>
      <c r="F549" s="16"/>
      <c r="G549" s="16"/>
      <c r="H549" s="16"/>
      <c r="I549" s="16"/>
    </row>
    <row r="550" spans="2:9" ht="12.75">
      <c r="B550" s="15"/>
      <c r="C550" s="16"/>
      <c r="D550" s="16"/>
      <c r="E550" s="16"/>
      <c r="F550" s="16"/>
      <c r="G550" s="16"/>
      <c r="H550" s="16"/>
      <c r="I550" s="16"/>
    </row>
    <row r="551" spans="2:9" ht="12.75">
      <c r="B551" s="15"/>
      <c r="C551" s="16"/>
      <c r="D551" s="16"/>
      <c r="E551" s="16"/>
      <c r="F551" s="16"/>
      <c r="G551" s="16"/>
      <c r="H551" s="16"/>
      <c r="I551" s="16"/>
    </row>
    <row r="552" spans="2:9" ht="12.75">
      <c r="B552" s="15"/>
      <c r="C552" s="16"/>
      <c r="D552" s="16"/>
      <c r="E552" s="16"/>
      <c r="F552" s="16"/>
      <c r="G552" s="16"/>
      <c r="H552" s="16"/>
      <c r="I552" s="16"/>
    </row>
    <row r="553" spans="2:9" ht="12.75">
      <c r="B553" s="15"/>
      <c r="C553" s="16"/>
      <c r="D553" s="16"/>
      <c r="E553" s="16"/>
      <c r="F553" s="16"/>
      <c r="G553" s="16"/>
      <c r="H553" s="16"/>
      <c r="I553" s="16"/>
    </row>
    <row r="554" spans="2:9" ht="12.75">
      <c r="B554" s="15"/>
      <c r="C554" s="16"/>
      <c r="D554" s="16"/>
      <c r="E554" s="16"/>
      <c r="F554" s="16"/>
      <c r="G554" s="16"/>
      <c r="H554" s="16"/>
      <c r="I554" s="16"/>
    </row>
    <row r="555" spans="2:9" ht="12.75">
      <c r="B555" s="15"/>
      <c r="C555" s="16"/>
      <c r="D555" s="16"/>
      <c r="E555" s="16"/>
      <c r="F555" s="16"/>
      <c r="G555" s="16"/>
      <c r="H555" s="16"/>
      <c r="I555" s="16"/>
    </row>
    <row r="556" spans="2:9" ht="12.75">
      <c r="B556" s="15"/>
      <c r="C556" s="16"/>
      <c r="D556" s="16"/>
      <c r="E556" s="16"/>
      <c r="F556" s="16"/>
      <c r="G556" s="16"/>
      <c r="H556" s="16"/>
      <c r="I556" s="16"/>
    </row>
    <row r="557" spans="2:9" ht="12.75">
      <c r="B557" s="15"/>
      <c r="C557" s="16"/>
      <c r="D557" s="16"/>
      <c r="E557" s="16"/>
      <c r="F557" s="16"/>
      <c r="G557" s="16"/>
      <c r="H557" s="16"/>
      <c r="I557" s="16"/>
    </row>
    <row r="558" spans="2:9" ht="12.75">
      <c r="B558" s="15"/>
      <c r="C558" s="16"/>
      <c r="D558" s="16"/>
      <c r="E558" s="16"/>
      <c r="F558" s="16"/>
      <c r="G558" s="16"/>
      <c r="H558" s="16"/>
      <c r="I558" s="16"/>
    </row>
    <row r="559" spans="2:9" ht="12.75">
      <c r="B559" s="15"/>
      <c r="C559" s="16"/>
      <c r="D559" s="16"/>
      <c r="E559" s="16"/>
      <c r="F559" s="16"/>
      <c r="G559" s="16"/>
      <c r="H559" s="16"/>
      <c r="I559" s="16"/>
    </row>
    <row r="560" spans="2:9" ht="12.75">
      <c r="B560" s="15"/>
      <c r="C560" s="16"/>
      <c r="D560" s="16"/>
      <c r="E560" s="16"/>
      <c r="F560" s="16"/>
      <c r="G560" s="16"/>
      <c r="H560" s="16"/>
      <c r="I560" s="16"/>
    </row>
    <row r="561" spans="2:9" ht="12.75">
      <c r="B561" s="15"/>
      <c r="C561" s="16"/>
      <c r="D561" s="16"/>
      <c r="E561" s="16"/>
      <c r="F561" s="16"/>
      <c r="G561" s="16"/>
      <c r="H561" s="16"/>
      <c r="I561" s="16"/>
    </row>
    <row r="562" spans="2:9" ht="12.75">
      <c r="B562" s="15"/>
      <c r="C562" s="16"/>
      <c r="D562" s="16"/>
      <c r="E562" s="16"/>
      <c r="F562" s="16"/>
      <c r="G562" s="16"/>
      <c r="H562" s="16"/>
      <c r="I562" s="16"/>
    </row>
    <row r="563" spans="2:9" ht="12.75">
      <c r="B563" s="15"/>
      <c r="C563" s="16"/>
      <c r="D563" s="16"/>
      <c r="E563" s="16"/>
      <c r="F563" s="16"/>
      <c r="G563" s="16"/>
      <c r="H563" s="16"/>
      <c r="I563" s="16"/>
    </row>
    <row r="564" spans="2:9" ht="12.75">
      <c r="B564" s="15"/>
      <c r="C564" s="16"/>
      <c r="D564" s="16"/>
      <c r="E564" s="16"/>
      <c r="F564" s="16"/>
      <c r="G564" s="16"/>
      <c r="H564" s="16"/>
      <c r="I564" s="16"/>
    </row>
    <row r="565" spans="2:9" ht="12.75">
      <c r="B565" s="15"/>
      <c r="C565" s="16"/>
      <c r="D565" s="16"/>
      <c r="E565" s="16"/>
      <c r="F565" s="16"/>
      <c r="G565" s="16"/>
      <c r="H565" s="16"/>
      <c r="I565" s="16"/>
    </row>
    <row r="566" spans="2:9" ht="12.75">
      <c r="B566" s="15"/>
      <c r="C566" s="16"/>
      <c r="D566" s="16"/>
      <c r="E566" s="16"/>
      <c r="F566" s="16"/>
      <c r="G566" s="16"/>
      <c r="H566" s="16"/>
      <c r="I566" s="16"/>
    </row>
    <row r="567" spans="2:9" ht="12.75">
      <c r="B567" s="15"/>
      <c r="C567" s="16"/>
      <c r="D567" s="16"/>
      <c r="E567" s="16"/>
      <c r="F567" s="16"/>
      <c r="G567" s="16"/>
      <c r="H567" s="16"/>
      <c r="I567" s="16"/>
    </row>
    <row r="568" spans="2:9" ht="12.75">
      <c r="B568" s="15"/>
      <c r="C568" s="16"/>
      <c r="D568" s="16"/>
      <c r="E568" s="16"/>
      <c r="F568" s="16"/>
      <c r="G568" s="16"/>
      <c r="H568" s="16"/>
      <c r="I568" s="16"/>
    </row>
    <row r="569" spans="2:9" ht="12.75">
      <c r="B569" s="15"/>
      <c r="C569" s="16"/>
      <c r="D569" s="16"/>
      <c r="E569" s="16"/>
      <c r="F569" s="16"/>
      <c r="G569" s="16"/>
      <c r="H569" s="16"/>
      <c r="I569" s="16"/>
    </row>
    <row r="570" spans="2:9" ht="12.75">
      <c r="B570" s="15"/>
      <c r="C570" s="16"/>
      <c r="D570" s="16"/>
      <c r="E570" s="16"/>
      <c r="F570" s="16"/>
      <c r="G570" s="16"/>
      <c r="H570" s="16"/>
      <c r="I570" s="16"/>
    </row>
    <row r="571" spans="2:9" ht="12.75">
      <c r="B571" s="15"/>
      <c r="C571" s="16"/>
      <c r="D571" s="16"/>
      <c r="E571" s="16"/>
      <c r="F571" s="16"/>
      <c r="G571" s="16"/>
      <c r="H571" s="16"/>
      <c r="I571" s="16"/>
    </row>
    <row r="572" spans="2:9" ht="12.75">
      <c r="B572" s="15"/>
      <c r="C572" s="16"/>
      <c r="D572" s="16"/>
      <c r="E572" s="16"/>
      <c r="F572" s="16"/>
      <c r="G572" s="16"/>
      <c r="H572" s="16"/>
      <c r="I572" s="16"/>
    </row>
    <row r="573" spans="2:9" ht="12.75">
      <c r="B573" s="15"/>
      <c r="C573" s="16"/>
      <c r="D573" s="16"/>
      <c r="E573" s="16"/>
      <c r="F573" s="16"/>
      <c r="G573" s="16"/>
      <c r="H573" s="16"/>
      <c r="I573" s="16"/>
    </row>
    <row r="574" spans="2:9" ht="12.75">
      <c r="B574" s="15"/>
      <c r="C574" s="16"/>
      <c r="D574" s="16"/>
      <c r="E574" s="16"/>
      <c r="F574" s="16"/>
      <c r="G574" s="16"/>
      <c r="H574" s="16"/>
      <c r="I574" s="16"/>
    </row>
    <row r="575" spans="2:9" ht="12.75">
      <c r="B575" s="15"/>
      <c r="C575" s="16"/>
      <c r="D575" s="16"/>
      <c r="E575" s="16"/>
      <c r="F575" s="16"/>
      <c r="G575" s="16"/>
      <c r="H575" s="16"/>
      <c r="I575" s="16"/>
    </row>
    <row r="576" spans="2:9" ht="12.75">
      <c r="B576" s="15"/>
      <c r="C576" s="16"/>
      <c r="D576" s="16"/>
      <c r="E576" s="16"/>
      <c r="F576" s="16"/>
      <c r="G576" s="16"/>
      <c r="H576" s="16"/>
      <c r="I576" s="16"/>
    </row>
    <row r="577" spans="2:9" ht="12.75">
      <c r="B577" s="15"/>
      <c r="C577" s="16"/>
      <c r="D577" s="16"/>
      <c r="E577" s="16"/>
      <c r="F577" s="16"/>
      <c r="G577" s="16"/>
      <c r="H577" s="16"/>
      <c r="I577" s="16"/>
    </row>
    <row r="578" spans="2:9" ht="12.75">
      <c r="B578" s="15"/>
      <c r="C578" s="16"/>
      <c r="D578" s="16"/>
      <c r="E578" s="16"/>
      <c r="F578" s="16"/>
      <c r="G578" s="16"/>
      <c r="H578" s="16"/>
      <c r="I578" s="16"/>
    </row>
    <row r="579" spans="2:9" ht="12.75">
      <c r="B579" s="15"/>
      <c r="C579" s="16"/>
      <c r="D579" s="16"/>
      <c r="E579" s="16"/>
      <c r="F579" s="16"/>
      <c r="G579" s="16"/>
      <c r="H579" s="16"/>
      <c r="I579" s="16"/>
    </row>
    <row r="580" spans="2:9" ht="12.75">
      <c r="B580" s="15"/>
      <c r="C580" s="16"/>
      <c r="D580" s="16"/>
      <c r="E580" s="16"/>
      <c r="F580" s="16"/>
      <c r="G580" s="16"/>
      <c r="H580" s="16"/>
      <c r="I580" s="16"/>
    </row>
    <row r="581" spans="2:9" ht="12.75">
      <c r="B581" s="15"/>
      <c r="C581" s="16"/>
      <c r="D581" s="16"/>
      <c r="E581" s="16"/>
      <c r="F581" s="16"/>
      <c r="G581" s="16"/>
      <c r="H581" s="16"/>
      <c r="I581" s="16"/>
    </row>
    <row r="582" spans="2:9" ht="12.75">
      <c r="B582" s="15"/>
      <c r="C582" s="16"/>
      <c r="D582" s="16"/>
      <c r="E582" s="16"/>
      <c r="F582" s="16"/>
      <c r="G582" s="16"/>
      <c r="H582" s="16"/>
      <c r="I582" s="16"/>
    </row>
    <row r="583" spans="2:9" ht="12.75">
      <c r="B583" s="15"/>
      <c r="C583" s="16"/>
      <c r="D583" s="16"/>
      <c r="E583" s="16"/>
      <c r="F583" s="16"/>
      <c r="G583" s="16"/>
      <c r="H583" s="16"/>
      <c r="I583" s="16"/>
    </row>
    <row r="584" spans="2:9" ht="12.75">
      <c r="B584" s="15"/>
      <c r="C584" s="16"/>
      <c r="D584" s="16"/>
      <c r="E584" s="16"/>
      <c r="F584" s="16"/>
      <c r="G584" s="16"/>
      <c r="H584" s="16"/>
      <c r="I584" s="16"/>
    </row>
    <row r="585" spans="2:9" ht="12.75">
      <c r="B585" s="15"/>
      <c r="C585" s="16"/>
      <c r="D585" s="16"/>
      <c r="E585" s="16"/>
      <c r="F585" s="16"/>
      <c r="G585" s="16"/>
      <c r="H585" s="16"/>
      <c r="I585" s="16"/>
    </row>
    <row r="586" spans="2:9" ht="12.75">
      <c r="B586" s="15"/>
      <c r="C586" s="16"/>
      <c r="D586" s="16"/>
      <c r="E586" s="16"/>
      <c r="F586" s="16"/>
      <c r="G586" s="16"/>
      <c r="H586" s="16"/>
      <c r="I586" s="16"/>
    </row>
    <row r="587" spans="2:9" ht="12.75">
      <c r="B587" s="15"/>
      <c r="C587" s="16"/>
      <c r="D587" s="16"/>
      <c r="E587" s="16"/>
      <c r="F587" s="16"/>
      <c r="G587" s="16"/>
      <c r="H587" s="16"/>
      <c r="I587" s="16"/>
    </row>
    <row r="588" spans="2:9" ht="12.75">
      <c r="B588" s="15"/>
      <c r="C588" s="16"/>
      <c r="D588" s="16"/>
      <c r="E588" s="16"/>
      <c r="F588" s="16"/>
      <c r="G588" s="16"/>
      <c r="H588" s="16"/>
      <c r="I588" s="16"/>
    </row>
    <row r="589" spans="2:9" ht="12.75">
      <c r="B589" s="15"/>
      <c r="C589" s="16"/>
      <c r="D589" s="16"/>
      <c r="E589" s="16"/>
      <c r="F589" s="16"/>
      <c r="G589" s="16"/>
      <c r="H589" s="16"/>
      <c r="I589" s="16"/>
    </row>
    <row r="590" spans="2:9" ht="12.75">
      <c r="B590" s="15"/>
      <c r="C590" s="16"/>
      <c r="D590" s="16"/>
      <c r="E590" s="16"/>
      <c r="F590" s="16"/>
      <c r="G590" s="16"/>
      <c r="H590" s="16"/>
      <c r="I590" s="16"/>
    </row>
    <row r="591" spans="2:9" ht="12.75">
      <c r="B591" s="15"/>
      <c r="C591" s="16"/>
      <c r="D591" s="16"/>
      <c r="E591" s="16"/>
      <c r="F591" s="16"/>
      <c r="G591" s="16"/>
      <c r="H591" s="16"/>
      <c r="I591" s="16"/>
    </row>
    <row r="592" spans="2:9" ht="12.75">
      <c r="B592" s="15"/>
      <c r="C592" s="16"/>
      <c r="D592" s="16"/>
      <c r="E592" s="16"/>
      <c r="F592" s="16"/>
      <c r="G592" s="16"/>
      <c r="H592" s="16"/>
      <c r="I592" s="16"/>
    </row>
    <row r="593" spans="2:9" ht="12.75">
      <c r="B593" s="15"/>
      <c r="C593" s="16"/>
      <c r="D593" s="16"/>
      <c r="E593" s="16"/>
      <c r="F593" s="16"/>
      <c r="G593" s="16"/>
      <c r="H593" s="16"/>
      <c r="I593" s="16"/>
    </row>
    <row r="594" spans="2:9" ht="12.75">
      <c r="B594" s="15"/>
      <c r="C594" s="16"/>
      <c r="D594" s="16"/>
      <c r="E594" s="16"/>
      <c r="F594" s="16"/>
      <c r="G594" s="16"/>
      <c r="H594" s="16"/>
      <c r="I594" s="16"/>
    </row>
    <row r="595" spans="2:9" ht="12.75">
      <c r="B595" s="15"/>
      <c r="C595" s="16"/>
      <c r="D595" s="16"/>
      <c r="E595" s="16"/>
      <c r="F595" s="16"/>
      <c r="G595" s="16"/>
      <c r="H595" s="16"/>
      <c r="I595" s="16"/>
    </row>
    <row r="596" spans="2:9" ht="12.75">
      <c r="B596" s="15"/>
      <c r="C596" s="16"/>
      <c r="D596" s="16"/>
      <c r="E596" s="16"/>
      <c r="F596" s="16"/>
      <c r="G596" s="16"/>
      <c r="H596" s="16"/>
      <c r="I596" s="16"/>
    </row>
    <row r="597" spans="2:9" ht="12.75">
      <c r="B597" s="15"/>
      <c r="C597" s="16"/>
      <c r="D597" s="16"/>
      <c r="E597" s="16"/>
      <c r="F597" s="16"/>
      <c r="G597" s="16"/>
      <c r="H597" s="16"/>
      <c r="I597" s="16"/>
    </row>
    <row r="598" spans="2:9" ht="12.75">
      <c r="B598" s="15"/>
      <c r="C598" s="16"/>
      <c r="D598" s="16"/>
      <c r="E598" s="16"/>
      <c r="F598" s="16"/>
      <c r="G598" s="16"/>
      <c r="H598" s="16"/>
      <c r="I598" s="16"/>
    </row>
    <row r="599" spans="2:9" ht="12.75">
      <c r="B599" s="15"/>
      <c r="C599" s="16"/>
      <c r="D599" s="16"/>
      <c r="E599" s="16"/>
      <c r="F599" s="16"/>
      <c r="G599" s="16"/>
      <c r="H599" s="16"/>
      <c r="I599" s="16"/>
    </row>
    <row r="600" spans="2:9" ht="12.75">
      <c r="B600" s="15"/>
      <c r="C600" s="16"/>
      <c r="D600" s="16"/>
      <c r="E600" s="16"/>
      <c r="F600" s="16"/>
      <c r="G600" s="16"/>
      <c r="H600" s="16"/>
      <c r="I600" s="16"/>
    </row>
    <row r="601" spans="2:9" ht="12.75">
      <c r="B601" s="15"/>
      <c r="C601" s="16"/>
      <c r="D601" s="16"/>
      <c r="E601" s="16"/>
      <c r="F601" s="16"/>
      <c r="G601" s="16"/>
      <c r="H601" s="16"/>
      <c r="I601" s="16"/>
    </row>
    <row r="602" spans="2:9" ht="12.75">
      <c r="B602" s="15"/>
      <c r="C602" s="16"/>
      <c r="D602" s="16"/>
      <c r="E602" s="16"/>
      <c r="F602" s="16"/>
      <c r="G602" s="16"/>
      <c r="H602" s="16"/>
      <c r="I602" s="16"/>
    </row>
    <row r="603" spans="2:9" ht="12.75">
      <c r="B603" s="15"/>
      <c r="C603" s="16"/>
      <c r="D603" s="16"/>
      <c r="E603" s="16"/>
      <c r="F603" s="16"/>
      <c r="G603" s="16"/>
      <c r="H603" s="16"/>
      <c r="I603" s="16"/>
    </row>
    <row r="604" spans="2:9" ht="12.75">
      <c r="B604" s="15"/>
      <c r="C604" s="16"/>
      <c r="D604" s="16"/>
      <c r="E604" s="16"/>
      <c r="F604" s="16"/>
      <c r="G604" s="16"/>
      <c r="H604" s="16"/>
      <c r="I604" s="16"/>
    </row>
    <row r="605" spans="2:9" ht="12.75">
      <c r="B605" s="15"/>
      <c r="C605" s="16"/>
      <c r="D605" s="16"/>
      <c r="E605" s="16"/>
      <c r="F605" s="16"/>
      <c r="G605" s="16"/>
      <c r="H605" s="16"/>
      <c r="I605" s="16"/>
    </row>
    <row r="606" spans="2:9" ht="12.75">
      <c r="B606" s="15"/>
      <c r="C606" s="16"/>
      <c r="D606" s="16"/>
      <c r="E606" s="16"/>
      <c r="F606" s="16"/>
      <c r="G606" s="16"/>
      <c r="H606" s="16"/>
      <c r="I606" s="16"/>
    </row>
    <row r="607" spans="2:9" ht="12.75">
      <c r="B607" s="15"/>
      <c r="C607" s="16"/>
      <c r="D607" s="16"/>
      <c r="E607" s="16"/>
      <c r="F607" s="16"/>
      <c r="G607" s="16"/>
      <c r="H607" s="16"/>
      <c r="I607" s="16"/>
    </row>
    <row r="608" spans="2:9" ht="12.75">
      <c r="B608" s="15"/>
      <c r="C608" s="16"/>
      <c r="D608" s="16"/>
      <c r="E608" s="16"/>
      <c r="F608" s="16"/>
      <c r="G608" s="16"/>
      <c r="H608" s="16"/>
      <c r="I608" s="16"/>
    </row>
    <row r="609" spans="2:9" ht="12.75">
      <c r="B609" s="15"/>
      <c r="C609" s="16"/>
      <c r="D609" s="16"/>
      <c r="E609" s="16"/>
      <c r="F609" s="16"/>
      <c r="G609" s="16"/>
      <c r="H609" s="16"/>
      <c r="I609" s="16"/>
    </row>
    <row r="610" spans="2:9" ht="12.75">
      <c r="B610" s="15"/>
      <c r="C610" s="16"/>
      <c r="D610" s="16"/>
      <c r="E610" s="16"/>
      <c r="F610" s="16"/>
      <c r="G610" s="16"/>
      <c r="H610" s="16"/>
      <c r="I610" s="16"/>
    </row>
    <row r="611" spans="2:9" ht="12.75">
      <c r="B611" s="15"/>
      <c r="C611" s="16"/>
      <c r="D611" s="16"/>
      <c r="E611" s="16"/>
      <c r="F611" s="16"/>
      <c r="G611" s="16"/>
      <c r="H611" s="16"/>
      <c r="I611" s="16"/>
    </row>
    <row r="612" spans="2:9" ht="12.75">
      <c r="B612" s="15"/>
      <c r="C612" s="16"/>
      <c r="D612" s="16"/>
      <c r="E612" s="16"/>
      <c r="F612" s="16"/>
      <c r="G612" s="16"/>
      <c r="H612" s="16"/>
      <c r="I612" s="16"/>
    </row>
    <row r="613" spans="2:9" ht="12.75">
      <c r="B613" s="15"/>
      <c r="C613" s="16"/>
      <c r="D613" s="16"/>
      <c r="E613" s="16"/>
      <c r="F613" s="16"/>
      <c r="G613" s="16"/>
      <c r="H613" s="16"/>
      <c r="I613" s="16"/>
    </row>
    <row r="614" spans="2:9" ht="12.75">
      <c r="B614" s="15"/>
      <c r="C614" s="16"/>
      <c r="D614" s="16"/>
      <c r="E614" s="16"/>
      <c r="F614" s="16"/>
      <c r="G614" s="16"/>
      <c r="H614" s="16"/>
      <c r="I614" s="16"/>
    </row>
    <row r="615" spans="2:9" ht="12.75">
      <c r="B615" s="15"/>
      <c r="C615" s="16"/>
      <c r="D615" s="16"/>
      <c r="E615" s="16"/>
      <c r="F615" s="16"/>
      <c r="G615" s="16"/>
      <c r="H615" s="16"/>
      <c r="I615" s="16"/>
    </row>
    <row r="616" spans="2:9" ht="12.75">
      <c r="B616" s="15"/>
      <c r="C616" s="16"/>
      <c r="D616" s="16"/>
      <c r="E616" s="16"/>
      <c r="F616" s="16"/>
      <c r="G616" s="16"/>
      <c r="H616" s="16"/>
      <c r="I616" s="16"/>
    </row>
    <row r="617" spans="2:9" ht="12.75">
      <c r="B617" s="15"/>
      <c r="C617" s="16"/>
      <c r="D617" s="16"/>
      <c r="E617" s="16"/>
      <c r="F617" s="16"/>
      <c r="G617" s="16"/>
      <c r="H617" s="16"/>
      <c r="I617" s="16"/>
    </row>
    <row r="618" spans="2:9" ht="12.75">
      <c r="B618" s="15"/>
      <c r="C618" s="16"/>
      <c r="D618" s="16"/>
      <c r="E618" s="16"/>
      <c r="F618" s="16"/>
      <c r="G618" s="16"/>
      <c r="H618" s="16"/>
      <c r="I618" s="16"/>
    </row>
    <row r="619" spans="2:9" ht="12.75">
      <c r="B619" s="15"/>
      <c r="C619" s="16"/>
      <c r="D619" s="16"/>
      <c r="E619" s="16"/>
      <c r="F619" s="16"/>
      <c r="G619" s="16"/>
      <c r="H619" s="16"/>
      <c r="I619" s="16"/>
    </row>
    <row r="620" spans="2:9" ht="12.75">
      <c r="B620" s="15"/>
      <c r="C620" s="16"/>
      <c r="D620" s="16"/>
      <c r="E620" s="16"/>
      <c r="F620" s="16"/>
      <c r="G620" s="16"/>
      <c r="H620" s="16"/>
      <c r="I620" s="16"/>
    </row>
    <row r="621" spans="2:9" ht="12.75">
      <c r="B621" s="15"/>
      <c r="C621" s="16"/>
      <c r="D621" s="16"/>
      <c r="E621" s="16"/>
      <c r="F621" s="16"/>
      <c r="G621" s="16"/>
      <c r="H621" s="16"/>
      <c r="I621" s="16"/>
    </row>
    <row r="622" spans="2:9" ht="12.75">
      <c r="B622" s="15"/>
      <c r="C622" s="16"/>
      <c r="D622" s="16"/>
      <c r="E622" s="16"/>
      <c r="F622" s="16"/>
      <c r="G622" s="16"/>
      <c r="H622" s="16"/>
      <c r="I622" s="16"/>
    </row>
    <row r="623" spans="2:9" ht="12.75">
      <c r="B623" s="15"/>
      <c r="C623" s="16"/>
      <c r="D623" s="16"/>
      <c r="E623" s="16"/>
      <c r="F623" s="16"/>
      <c r="G623" s="16"/>
      <c r="H623" s="16"/>
      <c r="I623" s="16"/>
    </row>
    <row r="624" spans="2:9" ht="12.75">
      <c r="B624" s="15"/>
      <c r="C624" s="16"/>
      <c r="D624" s="16"/>
      <c r="E624" s="16"/>
      <c r="F624" s="16"/>
      <c r="G624" s="16"/>
      <c r="H624" s="16"/>
      <c r="I624" s="16"/>
    </row>
    <row r="625" spans="2:9" ht="12.75">
      <c r="B625" s="15"/>
      <c r="C625" s="16"/>
      <c r="D625" s="16"/>
      <c r="E625" s="16"/>
      <c r="F625" s="16"/>
      <c r="G625" s="16"/>
      <c r="H625" s="16"/>
      <c r="I625" s="16"/>
    </row>
    <row r="626" spans="2:9" ht="12.75">
      <c r="B626" s="15"/>
      <c r="C626" s="16"/>
      <c r="D626" s="16"/>
      <c r="E626" s="16"/>
      <c r="F626" s="16"/>
      <c r="G626" s="16"/>
      <c r="H626" s="16"/>
      <c r="I626" s="16"/>
    </row>
    <row r="627" spans="2:9" ht="12.75">
      <c r="B627" s="15"/>
      <c r="C627" s="16"/>
      <c r="D627" s="16"/>
      <c r="E627" s="16"/>
      <c r="F627" s="16"/>
      <c r="G627" s="16"/>
      <c r="H627" s="16"/>
      <c r="I627" s="16"/>
    </row>
    <row r="628" spans="2:9" ht="12.75">
      <c r="B628" s="15"/>
      <c r="C628" s="16"/>
      <c r="D628" s="16"/>
      <c r="E628" s="16"/>
      <c r="F628" s="16"/>
      <c r="G628" s="16"/>
      <c r="H628" s="16"/>
      <c r="I628" s="16"/>
    </row>
    <row r="629" spans="2:9" ht="12.75">
      <c r="B629" s="15"/>
      <c r="C629" s="16"/>
      <c r="D629" s="16"/>
      <c r="E629" s="16"/>
      <c r="F629" s="16"/>
      <c r="G629" s="16"/>
      <c r="H629" s="16"/>
      <c r="I629" s="16"/>
    </row>
    <row r="630" spans="2:9" ht="12.75">
      <c r="B630" s="15"/>
      <c r="C630" s="16"/>
      <c r="D630" s="16"/>
      <c r="E630" s="16"/>
      <c r="F630" s="16"/>
      <c r="G630" s="16"/>
      <c r="H630" s="16"/>
      <c r="I630" s="16"/>
    </row>
    <row r="631" spans="2:9" ht="12.75">
      <c r="B631" s="15"/>
      <c r="C631" s="16"/>
      <c r="D631" s="16"/>
      <c r="E631" s="16"/>
      <c r="F631" s="16"/>
      <c r="G631" s="16"/>
      <c r="H631" s="16"/>
      <c r="I631" s="16"/>
    </row>
    <row r="632" spans="2:9" ht="12.75">
      <c r="B632" s="15"/>
      <c r="C632" s="16"/>
      <c r="D632" s="16"/>
      <c r="E632" s="16"/>
      <c r="F632" s="16"/>
      <c r="G632" s="16"/>
      <c r="H632" s="16"/>
      <c r="I632" s="16"/>
    </row>
    <row r="633" spans="2:9" ht="12.75">
      <c r="B633" s="15"/>
      <c r="C633" s="16"/>
      <c r="D633" s="16"/>
      <c r="E633" s="16"/>
      <c r="F633" s="16"/>
      <c r="G633" s="16"/>
      <c r="H633" s="16"/>
      <c r="I633" s="16"/>
    </row>
    <row r="634" spans="2:9" ht="12.75">
      <c r="B634" s="15"/>
      <c r="C634" s="16"/>
      <c r="D634" s="16"/>
      <c r="E634" s="16"/>
      <c r="F634" s="16"/>
      <c r="G634" s="16"/>
      <c r="H634" s="16"/>
      <c r="I634" s="16"/>
    </row>
    <row r="635" spans="2:9" ht="12.75">
      <c r="B635" s="15"/>
      <c r="C635" s="16"/>
      <c r="D635" s="16"/>
      <c r="E635" s="16"/>
      <c r="F635" s="16"/>
      <c r="G635" s="16"/>
      <c r="H635" s="16"/>
      <c r="I635" s="16"/>
    </row>
    <row r="636" spans="2:9" ht="12.75">
      <c r="B636" s="15"/>
      <c r="C636" s="16"/>
      <c r="D636" s="16"/>
      <c r="E636" s="16"/>
      <c r="F636" s="16"/>
      <c r="G636" s="16"/>
      <c r="H636" s="16"/>
      <c r="I636" s="16"/>
    </row>
    <row r="637" spans="2:9" ht="12.75">
      <c r="B637" s="15"/>
      <c r="C637" s="16"/>
      <c r="D637" s="16"/>
      <c r="E637" s="16"/>
      <c r="F637" s="16"/>
      <c r="G637" s="16"/>
      <c r="H637" s="16"/>
      <c r="I637" s="16"/>
    </row>
    <row r="638" spans="2:9" ht="12.75">
      <c r="B638" s="15"/>
      <c r="C638" s="16"/>
      <c r="D638" s="16"/>
      <c r="E638" s="16"/>
      <c r="F638" s="16"/>
      <c r="G638" s="16"/>
      <c r="H638" s="16"/>
      <c r="I638" s="16"/>
    </row>
    <row r="639" spans="2:9" ht="12.75">
      <c r="B639" s="15"/>
      <c r="C639" s="16"/>
      <c r="D639" s="16"/>
      <c r="E639" s="16"/>
      <c r="F639" s="16"/>
      <c r="G639" s="16"/>
      <c r="H639" s="16"/>
      <c r="I639" s="16"/>
    </row>
    <row r="640" spans="2:9" ht="12.75">
      <c r="B640" s="15"/>
      <c r="C640" s="16"/>
      <c r="D640" s="16"/>
      <c r="E640" s="16"/>
      <c r="F640" s="16"/>
      <c r="G640" s="16"/>
      <c r="H640" s="16"/>
      <c r="I640" s="16"/>
    </row>
    <row r="641" spans="2:9" ht="12.75">
      <c r="B641" s="15"/>
      <c r="C641" s="16"/>
      <c r="D641" s="16"/>
      <c r="E641" s="16"/>
      <c r="F641" s="16"/>
      <c r="G641" s="16"/>
      <c r="H641" s="16"/>
      <c r="I641" s="16"/>
    </row>
    <row r="642" spans="2:9" ht="12.75">
      <c r="B642" s="15"/>
      <c r="C642" s="16"/>
      <c r="D642" s="16"/>
      <c r="E642" s="16"/>
      <c r="F642" s="16"/>
      <c r="G642" s="16"/>
      <c r="H642" s="16"/>
      <c r="I642" s="16"/>
    </row>
    <row r="643" spans="2:9" ht="12.75">
      <c r="B643" s="15"/>
      <c r="C643" s="16"/>
      <c r="D643" s="16"/>
      <c r="E643" s="16"/>
      <c r="F643" s="16"/>
      <c r="G643" s="16"/>
      <c r="H643" s="16"/>
      <c r="I643" s="16"/>
    </row>
    <row r="644" spans="2:9" ht="12.75">
      <c r="B644" s="15"/>
      <c r="C644" s="16"/>
      <c r="D644" s="16"/>
      <c r="E644" s="16"/>
      <c r="F644" s="16"/>
      <c r="G644" s="16"/>
      <c r="H644" s="16"/>
      <c r="I644" s="16"/>
    </row>
    <row r="645" spans="2:9" ht="12.75">
      <c r="B645" s="15"/>
      <c r="C645" s="16"/>
      <c r="D645" s="16"/>
      <c r="E645" s="16"/>
      <c r="F645" s="16"/>
      <c r="G645" s="16"/>
      <c r="H645" s="16"/>
      <c r="I645" s="16"/>
    </row>
    <row r="646" spans="2:9" ht="12.75">
      <c r="B646" s="15"/>
      <c r="C646" s="16"/>
      <c r="D646" s="16"/>
      <c r="E646" s="16"/>
      <c r="F646" s="16"/>
      <c r="G646" s="16"/>
      <c r="H646" s="16"/>
      <c r="I646" s="16"/>
    </row>
    <row r="647" spans="2:9" ht="12.75">
      <c r="B647" s="15"/>
      <c r="C647" s="16"/>
      <c r="D647" s="16"/>
      <c r="E647" s="16"/>
      <c r="F647" s="16"/>
      <c r="G647" s="16"/>
      <c r="H647" s="16"/>
      <c r="I647" s="16"/>
    </row>
    <row r="648" spans="2:9" ht="12.75">
      <c r="B648" s="15"/>
      <c r="C648" s="16"/>
      <c r="D648" s="16"/>
      <c r="E648" s="16"/>
      <c r="F648" s="16"/>
      <c r="G648" s="16"/>
      <c r="H648" s="16"/>
      <c r="I648" s="16"/>
    </row>
    <row r="649" spans="2:9" ht="12.75">
      <c r="B649" s="15"/>
      <c r="C649" s="16"/>
      <c r="D649" s="16"/>
      <c r="E649" s="16"/>
      <c r="F649" s="16"/>
      <c r="G649" s="16"/>
      <c r="H649" s="16"/>
      <c r="I649" s="16"/>
    </row>
    <row r="650" spans="2:9" ht="12.75">
      <c r="B650" s="15"/>
      <c r="C650" s="16"/>
      <c r="D650" s="16"/>
      <c r="E650" s="16"/>
      <c r="F650" s="16"/>
      <c r="G650" s="16"/>
      <c r="H650" s="16"/>
      <c r="I650" s="16"/>
    </row>
    <row r="651" spans="2:9" ht="12.75">
      <c r="B651" s="15"/>
      <c r="C651" s="16"/>
      <c r="D651" s="16"/>
      <c r="E651" s="16"/>
      <c r="F651" s="16"/>
      <c r="G651" s="16"/>
      <c r="H651" s="16"/>
      <c r="I651" s="16"/>
    </row>
    <row r="652" spans="2:9" ht="12.75">
      <c r="B652" s="15"/>
      <c r="C652" s="16"/>
      <c r="D652" s="16"/>
      <c r="E652" s="16"/>
      <c r="F652" s="16"/>
      <c r="G652" s="16"/>
      <c r="H652" s="16"/>
      <c r="I652" s="16"/>
    </row>
    <row r="653" spans="2:9" ht="12.75">
      <c r="B653" s="15"/>
      <c r="C653" s="16"/>
      <c r="D653" s="16"/>
      <c r="E653" s="16"/>
      <c r="F653" s="16"/>
      <c r="G653" s="16"/>
      <c r="H653" s="16"/>
      <c r="I653" s="16"/>
    </row>
    <row r="654" spans="2:9" ht="12.75">
      <c r="B654" s="15"/>
      <c r="C654" s="16"/>
      <c r="D654" s="16"/>
      <c r="E654" s="16"/>
      <c r="F654" s="16"/>
      <c r="G654" s="16"/>
      <c r="H654" s="16"/>
      <c r="I654" s="16"/>
    </row>
    <row r="655" spans="2:9" ht="12.75">
      <c r="B655" s="15"/>
      <c r="C655" s="16"/>
      <c r="D655" s="16"/>
      <c r="E655" s="16"/>
      <c r="F655" s="16"/>
      <c r="G655" s="16"/>
      <c r="H655" s="16"/>
      <c r="I655" s="16"/>
    </row>
    <row r="656" spans="2:9" ht="12.75">
      <c r="B656" s="15"/>
      <c r="C656" s="16"/>
      <c r="D656" s="16"/>
      <c r="E656" s="16"/>
      <c r="F656" s="16"/>
      <c r="G656" s="16"/>
      <c r="H656" s="16"/>
      <c r="I656" s="16"/>
    </row>
    <row r="657" spans="2:9" ht="12.75">
      <c r="B657" s="15"/>
      <c r="C657" s="16"/>
      <c r="D657" s="16"/>
      <c r="E657" s="16"/>
      <c r="F657" s="16"/>
      <c r="G657" s="16"/>
      <c r="H657" s="16"/>
      <c r="I657" s="16"/>
    </row>
    <row r="658" spans="2:9" ht="12.75">
      <c r="B658" s="15"/>
      <c r="C658" s="16"/>
      <c r="D658" s="16"/>
      <c r="E658" s="16"/>
      <c r="F658" s="16"/>
      <c r="G658" s="16"/>
      <c r="H658" s="16"/>
      <c r="I658" s="16"/>
    </row>
    <row r="659" spans="2:9" ht="12.75">
      <c r="B659" s="15"/>
      <c r="C659" s="16"/>
      <c r="D659" s="16"/>
      <c r="E659" s="16"/>
      <c r="F659" s="16"/>
      <c r="G659" s="16"/>
      <c r="H659" s="16"/>
      <c r="I659" s="16"/>
    </row>
    <row r="660" spans="2:9" ht="12.75">
      <c r="B660" s="15"/>
      <c r="C660" s="16"/>
      <c r="D660" s="16"/>
      <c r="E660" s="16"/>
      <c r="F660" s="16"/>
      <c r="G660" s="16"/>
      <c r="H660" s="16"/>
      <c r="I660" s="16"/>
    </row>
    <row r="661" spans="2:9" ht="12.75">
      <c r="B661" s="15"/>
      <c r="C661" s="16"/>
      <c r="D661" s="16"/>
      <c r="E661" s="16"/>
      <c r="F661" s="16"/>
      <c r="G661" s="16"/>
      <c r="H661" s="16"/>
      <c r="I661" s="16"/>
    </row>
    <row r="662" spans="2:9" ht="12.75">
      <c r="B662" s="15"/>
      <c r="C662" s="16"/>
      <c r="D662" s="16"/>
      <c r="E662" s="16"/>
      <c r="F662" s="16"/>
      <c r="G662" s="16"/>
      <c r="H662" s="16"/>
      <c r="I662" s="16"/>
    </row>
    <row r="663" spans="2:9" ht="12.75">
      <c r="B663" s="15"/>
      <c r="C663" s="16"/>
      <c r="D663" s="16"/>
      <c r="E663" s="16"/>
      <c r="F663" s="16"/>
      <c r="G663" s="16"/>
      <c r="H663" s="16"/>
      <c r="I663" s="16"/>
    </row>
    <row r="664" spans="2:9" ht="12.75">
      <c r="B664" s="15"/>
      <c r="C664" s="16"/>
      <c r="D664" s="16"/>
      <c r="E664" s="16"/>
      <c r="F664" s="16"/>
      <c r="G664" s="16"/>
      <c r="H664" s="16"/>
      <c r="I664" s="16"/>
    </row>
    <row r="665" spans="2:9" ht="12.75">
      <c r="B665" s="15"/>
      <c r="C665" s="16"/>
      <c r="D665" s="16"/>
      <c r="E665" s="16"/>
      <c r="F665" s="16"/>
      <c r="G665" s="16"/>
      <c r="H665" s="16"/>
      <c r="I665" s="16"/>
    </row>
    <row r="666" spans="2:9" ht="12.75">
      <c r="B666" s="15"/>
      <c r="C666" s="16"/>
      <c r="D666" s="16"/>
      <c r="E666" s="16"/>
      <c r="F666" s="16"/>
      <c r="G666" s="16"/>
      <c r="H666" s="16"/>
      <c r="I666" s="16"/>
    </row>
    <row r="667" spans="2:9" ht="12.75">
      <c r="B667" s="15"/>
      <c r="C667" s="16"/>
      <c r="D667" s="16"/>
      <c r="E667" s="16"/>
      <c r="F667" s="16"/>
      <c r="G667" s="16"/>
      <c r="H667" s="16"/>
      <c r="I667" s="16"/>
    </row>
    <row r="668" spans="2:9" ht="12.75">
      <c r="B668" s="15"/>
      <c r="C668" s="16"/>
      <c r="D668" s="16"/>
      <c r="E668" s="16"/>
      <c r="F668" s="16"/>
      <c r="G668" s="16"/>
      <c r="H668" s="16"/>
      <c r="I668" s="16"/>
    </row>
    <row r="669" spans="2:9" ht="12.75">
      <c r="B669" s="15"/>
      <c r="C669" s="16"/>
      <c r="D669" s="16"/>
      <c r="E669" s="16"/>
      <c r="F669" s="16"/>
      <c r="G669" s="16"/>
      <c r="H669" s="16"/>
      <c r="I669" s="16"/>
    </row>
    <row r="670" spans="2:9" ht="12.75">
      <c r="B670" s="15"/>
      <c r="C670" s="16"/>
      <c r="D670" s="16"/>
      <c r="E670" s="16"/>
      <c r="F670" s="16"/>
      <c r="G670" s="16"/>
      <c r="H670" s="16"/>
      <c r="I670" s="16"/>
    </row>
    <row r="671" spans="2:9" ht="12.75">
      <c r="B671" s="15"/>
      <c r="C671" s="16"/>
      <c r="D671" s="16"/>
      <c r="E671" s="16"/>
      <c r="F671" s="16"/>
      <c r="G671" s="16"/>
      <c r="H671" s="16"/>
      <c r="I671" s="16"/>
    </row>
    <row r="672" spans="2:9" ht="12.75">
      <c r="B672" s="15"/>
      <c r="C672" s="16"/>
      <c r="D672" s="16"/>
      <c r="E672" s="16"/>
      <c r="F672" s="16"/>
      <c r="G672" s="16"/>
      <c r="H672" s="16"/>
      <c r="I672" s="16"/>
    </row>
    <row r="673" spans="2:9" ht="12.75">
      <c r="B673" s="15"/>
      <c r="C673" s="16"/>
      <c r="D673" s="16"/>
      <c r="E673" s="16"/>
      <c r="F673" s="16"/>
      <c r="G673" s="16"/>
      <c r="H673" s="16"/>
      <c r="I673" s="16"/>
    </row>
    <row r="674" spans="2:9" ht="12.75">
      <c r="B674" s="15"/>
      <c r="C674" s="16"/>
      <c r="D674" s="16"/>
      <c r="E674" s="16"/>
      <c r="F674" s="16"/>
      <c r="G674" s="16"/>
      <c r="H674" s="16"/>
      <c r="I674" s="16"/>
    </row>
    <row r="675" spans="2:9" ht="12.75">
      <c r="B675" s="15"/>
      <c r="C675" s="16"/>
      <c r="D675" s="16"/>
      <c r="E675" s="16"/>
      <c r="F675" s="16"/>
      <c r="G675" s="16"/>
      <c r="H675" s="16"/>
      <c r="I675" s="16"/>
    </row>
    <row r="676" spans="2:9" ht="12.75">
      <c r="B676" s="15"/>
      <c r="C676" s="16"/>
      <c r="D676" s="16"/>
      <c r="E676" s="16"/>
      <c r="F676" s="16"/>
      <c r="G676" s="16"/>
      <c r="H676" s="16"/>
      <c r="I676" s="16"/>
    </row>
    <row r="677" spans="2:9" ht="12.75">
      <c r="B677" s="15"/>
      <c r="C677" s="16"/>
      <c r="D677" s="16"/>
      <c r="E677" s="16"/>
      <c r="F677" s="16"/>
      <c r="G677" s="16"/>
      <c r="H677" s="16"/>
      <c r="I677" s="16"/>
    </row>
    <row r="678" spans="2:9" ht="12.75">
      <c r="B678" s="15"/>
      <c r="C678" s="16"/>
      <c r="D678" s="16"/>
      <c r="E678" s="16"/>
      <c r="F678" s="16"/>
      <c r="G678" s="16"/>
      <c r="H678" s="16"/>
      <c r="I678" s="16"/>
    </row>
    <row r="679" spans="2:9" ht="12.75">
      <c r="B679" s="15"/>
      <c r="C679" s="16"/>
      <c r="D679" s="16"/>
      <c r="E679" s="16"/>
      <c r="F679" s="16"/>
      <c r="G679" s="16"/>
      <c r="H679" s="16"/>
      <c r="I679" s="16"/>
    </row>
    <row r="680" spans="2:9" ht="12.75">
      <c r="B680" s="15"/>
      <c r="C680" s="16"/>
      <c r="D680" s="16"/>
      <c r="E680" s="16"/>
      <c r="F680" s="16"/>
      <c r="G680" s="16"/>
      <c r="H680" s="16"/>
      <c r="I680" s="16"/>
    </row>
    <row r="681" spans="2:9" ht="12.75">
      <c r="B681" s="15"/>
      <c r="C681" s="16"/>
      <c r="D681" s="16"/>
      <c r="E681" s="16"/>
      <c r="F681" s="16"/>
      <c r="G681" s="16"/>
      <c r="H681" s="16"/>
      <c r="I681" s="16"/>
    </row>
    <row r="682" spans="2:9" ht="12.75">
      <c r="B682" s="15"/>
      <c r="C682" s="16"/>
      <c r="D682" s="16"/>
      <c r="E682" s="16"/>
      <c r="F682" s="16"/>
      <c r="G682" s="16"/>
      <c r="H682" s="16"/>
      <c r="I682" s="16"/>
    </row>
    <row r="683" spans="2:9" ht="12.75">
      <c r="B683" s="15"/>
      <c r="C683" s="16"/>
      <c r="D683" s="16"/>
      <c r="E683" s="16"/>
      <c r="F683" s="16"/>
      <c r="G683" s="16"/>
      <c r="H683" s="16"/>
      <c r="I683" s="16"/>
    </row>
    <row r="684" spans="2:9" ht="12.75">
      <c r="B684" s="15"/>
      <c r="C684" s="16"/>
      <c r="D684" s="16"/>
      <c r="E684" s="16"/>
      <c r="F684" s="16"/>
      <c r="G684" s="16"/>
      <c r="H684" s="16"/>
      <c r="I684" s="16"/>
    </row>
    <row r="685" spans="2:9" ht="12.75">
      <c r="B685" s="15"/>
      <c r="C685" s="16"/>
      <c r="D685" s="16"/>
      <c r="E685" s="16"/>
      <c r="F685" s="16"/>
      <c r="G685" s="16"/>
      <c r="H685" s="16"/>
      <c r="I685" s="16"/>
    </row>
    <row r="686" spans="2:9" ht="12.75">
      <c r="B686" s="15"/>
      <c r="C686" s="16"/>
      <c r="D686" s="16"/>
      <c r="E686" s="16"/>
      <c r="F686" s="16"/>
      <c r="G686" s="16"/>
      <c r="H686" s="16"/>
      <c r="I686" s="16"/>
    </row>
    <row r="687" spans="2:9" ht="12.75">
      <c r="B687" s="15"/>
      <c r="C687" s="16"/>
      <c r="D687" s="16"/>
      <c r="E687" s="16"/>
      <c r="F687" s="16"/>
      <c r="G687" s="16"/>
      <c r="H687" s="16"/>
      <c r="I687" s="16"/>
    </row>
    <row r="688" spans="2:9" ht="12.75">
      <c r="B688" s="15"/>
      <c r="C688" s="16"/>
      <c r="D688" s="16"/>
      <c r="E688" s="16"/>
      <c r="F688" s="16"/>
      <c r="G688" s="16"/>
      <c r="H688" s="16"/>
      <c r="I688" s="16"/>
    </row>
    <row r="689" spans="2:9" ht="12.75">
      <c r="B689" s="15"/>
      <c r="C689" s="16"/>
      <c r="D689" s="16"/>
      <c r="E689" s="16"/>
      <c r="F689" s="16"/>
      <c r="G689" s="16"/>
      <c r="H689" s="16"/>
      <c r="I689" s="16"/>
    </row>
    <row r="690" spans="2:9" ht="12.75">
      <c r="B690" s="15"/>
      <c r="C690" s="16"/>
      <c r="D690" s="16"/>
      <c r="E690" s="16"/>
      <c r="F690" s="16"/>
      <c r="G690" s="16"/>
      <c r="H690" s="16"/>
      <c r="I690" s="16"/>
    </row>
    <row r="691" spans="2:9" ht="12.75">
      <c r="B691" s="15"/>
      <c r="C691" s="16"/>
      <c r="D691" s="16"/>
      <c r="E691" s="16"/>
      <c r="F691" s="16"/>
      <c r="G691" s="16"/>
      <c r="H691" s="16"/>
      <c r="I691" s="16"/>
    </row>
    <row r="692" spans="2:9" ht="12.75">
      <c r="B692" s="15"/>
      <c r="C692" s="16"/>
      <c r="D692" s="16"/>
      <c r="E692" s="16"/>
      <c r="F692" s="16"/>
      <c r="G692" s="16"/>
      <c r="H692" s="16"/>
      <c r="I692" s="16"/>
    </row>
    <row r="693" spans="2:9" ht="12.75">
      <c r="B693" s="15"/>
      <c r="C693" s="16"/>
      <c r="D693" s="16"/>
      <c r="E693" s="16"/>
      <c r="F693" s="16"/>
      <c r="G693" s="16"/>
      <c r="H693" s="16"/>
      <c r="I693" s="16"/>
    </row>
    <row r="694" spans="2:9" ht="12.75">
      <c r="B694" s="15"/>
      <c r="C694" s="16"/>
      <c r="D694" s="16"/>
      <c r="E694" s="16"/>
      <c r="F694" s="16"/>
      <c r="G694" s="16"/>
      <c r="H694" s="16"/>
      <c r="I694" s="16"/>
    </row>
    <row r="695" spans="2:9" ht="12.75">
      <c r="B695" s="15"/>
      <c r="C695" s="16"/>
      <c r="D695" s="16"/>
      <c r="E695" s="16"/>
      <c r="F695" s="16"/>
      <c r="G695" s="16"/>
      <c r="H695" s="16"/>
      <c r="I695" s="16"/>
    </row>
    <row r="696" spans="2:9" ht="12.75">
      <c r="B696" s="15"/>
      <c r="C696" s="16"/>
      <c r="D696" s="16"/>
      <c r="E696" s="16"/>
      <c r="F696" s="16"/>
      <c r="G696" s="16"/>
      <c r="H696" s="16"/>
      <c r="I696" s="16"/>
    </row>
    <row r="697" spans="2:9" ht="12.75">
      <c r="B697" s="15"/>
      <c r="C697" s="16"/>
      <c r="D697" s="16"/>
      <c r="E697" s="16"/>
      <c r="F697" s="16"/>
      <c r="G697" s="16"/>
      <c r="H697" s="16"/>
      <c r="I697" s="16"/>
    </row>
    <row r="698" spans="2:9" ht="12.75">
      <c r="B698" s="15"/>
      <c r="C698" s="16"/>
      <c r="D698" s="16"/>
      <c r="E698" s="16"/>
      <c r="F698" s="16"/>
      <c r="G698" s="16"/>
      <c r="H698" s="16"/>
      <c r="I698" s="16"/>
    </row>
    <row r="699" spans="2:9" ht="12.75">
      <c r="B699" s="15"/>
      <c r="C699" s="16"/>
      <c r="D699" s="16"/>
      <c r="E699" s="16"/>
      <c r="F699" s="16"/>
      <c r="G699" s="16"/>
      <c r="H699" s="16"/>
      <c r="I699" s="16"/>
    </row>
    <row r="700" spans="2:9" ht="12.75">
      <c r="B700" s="15"/>
      <c r="C700" s="16"/>
      <c r="D700" s="16"/>
      <c r="E700" s="16"/>
      <c r="F700" s="16"/>
      <c r="G700" s="16"/>
      <c r="H700" s="16"/>
      <c r="I700" s="16"/>
    </row>
    <row r="701" spans="2:9" ht="12.75">
      <c r="B701" s="15"/>
      <c r="C701" s="16"/>
      <c r="D701" s="16"/>
      <c r="E701" s="16"/>
      <c r="F701" s="16"/>
      <c r="G701" s="16"/>
      <c r="H701" s="16"/>
      <c r="I701" s="16"/>
    </row>
    <row r="702" spans="2:9" ht="12.75">
      <c r="B702" s="15"/>
      <c r="C702" s="16"/>
      <c r="D702" s="16"/>
      <c r="E702" s="16"/>
      <c r="F702" s="16"/>
      <c r="G702" s="16"/>
      <c r="H702" s="16"/>
      <c r="I702" s="16"/>
    </row>
    <row r="703" spans="2:9" ht="12.75">
      <c r="B703" s="15"/>
      <c r="C703" s="16"/>
      <c r="D703" s="16"/>
      <c r="E703" s="16"/>
      <c r="F703" s="16"/>
      <c r="G703" s="16"/>
      <c r="H703" s="16"/>
      <c r="I703" s="16"/>
    </row>
    <row r="704" spans="2:9" ht="12.75">
      <c r="B704" s="15"/>
      <c r="C704" s="16"/>
      <c r="D704" s="16"/>
      <c r="E704" s="16"/>
      <c r="F704" s="16"/>
      <c r="G704" s="16"/>
      <c r="H704" s="16"/>
      <c r="I704" s="16"/>
    </row>
    <row r="705" spans="2:9" ht="12.75">
      <c r="B705" s="15"/>
      <c r="C705" s="16"/>
      <c r="D705" s="16"/>
      <c r="E705" s="16"/>
      <c r="F705" s="16"/>
      <c r="G705" s="16"/>
      <c r="H705" s="16"/>
      <c r="I705" s="16"/>
    </row>
    <row r="706" spans="2:9" ht="12.75">
      <c r="B706" s="15"/>
      <c r="C706" s="16"/>
      <c r="D706" s="16"/>
      <c r="E706" s="16"/>
      <c r="F706" s="16"/>
      <c r="G706" s="16"/>
      <c r="H706" s="16"/>
      <c r="I706" s="16"/>
    </row>
    <row r="707" spans="2:9" ht="12.75">
      <c r="B707" s="15"/>
      <c r="C707" s="16"/>
      <c r="D707" s="16"/>
      <c r="E707" s="16"/>
      <c r="F707" s="16"/>
      <c r="G707" s="16"/>
      <c r="H707" s="16"/>
      <c r="I707" s="16"/>
    </row>
    <row r="708" spans="2:9" ht="12.75">
      <c r="B708" s="16"/>
      <c r="C708" s="16"/>
      <c r="D708" s="16"/>
      <c r="E708" s="16"/>
      <c r="F708" s="16"/>
      <c r="G708" s="16"/>
      <c r="H708" s="16"/>
      <c r="I708" s="16"/>
    </row>
    <row r="709" spans="2:9" ht="12.75">
      <c r="B709" s="16"/>
      <c r="C709" s="16"/>
      <c r="D709" s="16"/>
      <c r="E709" s="16"/>
      <c r="F709" s="16"/>
      <c r="G709" s="16"/>
      <c r="H709" s="16"/>
      <c r="I709" s="16"/>
    </row>
    <row r="710" spans="2:9" ht="12.75">
      <c r="B710" s="16"/>
      <c r="C710" s="16"/>
      <c r="D710" s="16"/>
      <c r="E710" s="16"/>
      <c r="F710" s="16"/>
      <c r="G710" s="16"/>
      <c r="H710" s="16"/>
      <c r="I710" s="16"/>
    </row>
    <row r="711" spans="2:9" ht="12.75">
      <c r="B711" s="16"/>
      <c r="C711" s="16"/>
      <c r="D711" s="16"/>
      <c r="E711" s="16"/>
      <c r="F711" s="16"/>
      <c r="G711" s="16"/>
      <c r="H711" s="16"/>
      <c r="I711" s="16"/>
    </row>
    <row r="712" spans="2:9" ht="12.75">
      <c r="B712" s="16"/>
      <c r="C712" s="16"/>
      <c r="D712" s="16"/>
      <c r="E712" s="16"/>
      <c r="F712" s="16"/>
      <c r="G712" s="16"/>
      <c r="H712" s="16"/>
      <c r="I712" s="16"/>
    </row>
    <row r="713" spans="2:9" ht="12.75">
      <c r="B713" s="16"/>
      <c r="C713" s="16"/>
      <c r="D713" s="16"/>
      <c r="E713" s="16"/>
      <c r="F713" s="16"/>
      <c r="G713" s="16"/>
      <c r="H713" s="16"/>
      <c r="I713" s="16"/>
    </row>
    <row r="714" spans="2:9" ht="12.75">
      <c r="B714" s="16"/>
      <c r="C714" s="16"/>
      <c r="D714" s="16"/>
      <c r="E714" s="16"/>
      <c r="F714" s="16"/>
      <c r="G714" s="16"/>
      <c r="H714" s="16"/>
      <c r="I714" s="16"/>
    </row>
    <row r="715" spans="2:9" ht="12.75">
      <c r="B715" s="16"/>
      <c r="C715" s="16"/>
      <c r="D715" s="16"/>
      <c r="E715" s="16"/>
      <c r="F715" s="16"/>
      <c r="G715" s="16"/>
      <c r="H715" s="16"/>
      <c r="I715" s="16"/>
    </row>
    <row r="716" spans="2:9" ht="12.75">
      <c r="B716" s="16"/>
      <c r="C716" s="16"/>
      <c r="D716" s="16"/>
      <c r="E716" s="16"/>
      <c r="F716" s="16"/>
      <c r="G716" s="16"/>
      <c r="H716" s="16"/>
      <c r="I716" s="16"/>
    </row>
    <row r="717" spans="2:9" ht="12.75">
      <c r="B717" s="16"/>
      <c r="C717" s="16"/>
      <c r="D717" s="16"/>
      <c r="E717" s="16"/>
      <c r="F717" s="16"/>
      <c r="G717" s="16"/>
      <c r="H717" s="16"/>
      <c r="I717" s="16"/>
    </row>
    <row r="718" spans="2:9" ht="12.75">
      <c r="B718" s="16"/>
      <c r="C718" s="16"/>
      <c r="D718" s="16"/>
      <c r="E718" s="16"/>
      <c r="F718" s="16"/>
      <c r="G718" s="16"/>
      <c r="H718" s="16"/>
      <c r="I718" s="16"/>
    </row>
    <row r="719" spans="2:9" ht="12.75">
      <c r="B719" s="16"/>
      <c r="C719" s="16"/>
      <c r="D719" s="16"/>
      <c r="E719" s="16"/>
      <c r="F719" s="16"/>
      <c r="G719" s="16"/>
      <c r="H719" s="16"/>
      <c r="I719" s="16"/>
    </row>
    <row r="720" spans="2:9" ht="12.75">
      <c r="B720" s="16"/>
      <c r="C720" s="16"/>
      <c r="D720" s="16"/>
      <c r="E720" s="16"/>
      <c r="F720" s="16"/>
      <c r="G720" s="16"/>
      <c r="H720" s="16"/>
      <c r="I720" s="16"/>
    </row>
    <row r="721" spans="2:9" ht="12.75">
      <c r="B721" s="16"/>
      <c r="C721" s="16"/>
      <c r="D721" s="16"/>
      <c r="E721" s="16"/>
      <c r="F721" s="16"/>
      <c r="G721" s="16"/>
      <c r="H721" s="16"/>
      <c r="I721" s="16"/>
    </row>
    <row r="722" spans="2:9" ht="12.75">
      <c r="B722" s="16"/>
      <c r="C722" s="16"/>
      <c r="D722" s="16"/>
      <c r="E722" s="16"/>
      <c r="F722" s="16"/>
      <c r="G722" s="16"/>
      <c r="H722" s="16"/>
      <c r="I722" s="16"/>
    </row>
    <row r="723" spans="2:9" ht="12.75">
      <c r="B723" s="16"/>
      <c r="C723" s="16"/>
      <c r="D723" s="16"/>
      <c r="E723" s="16"/>
      <c r="F723" s="16"/>
      <c r="G723" s="16"/>
      <c r="H723" s="16"/>
      <c r="I723" s="16"/>
    </row>
    <row r="724" spans="2:9" ht="12.75">
      <c r="B724" s="16"/>
      <c r="C724" s="16"/>
      <c r="D724" s="16"/>
      <c r="E724" s="16"/>
      <c r="F724" s="16"/>
      <c r="G724" s="16"/>
      <c r="H724" s="16"/>
      <c r="I724" s="16"/>
    </row>
    <row r="725" spans="2:9" ht="12.75">
      <c r="B725" s="16"/>
      <c r="C725" s="16"/>
      <c r="D725" s="16"/>
      <c r="E725" s="16"/>
      <c r="F725" s="16"/>
      <c r="G725" s="16"/>
      <c r="H725" s="16"/>
      <c r="I725" s="16"/>
    </row>
    <row r="726" spans="2:9" ht="12.75">
      <c r="B726" s="16"/>
      <c r="C726" s="16"/>
      <c r="D726" s="16"/>
      <c r="E726" s="16"/>
      <c r="F726" s="16"/>
      <c r="G726" s="16"/>
      <c r="H726" s="16"/>
      <c r="I726" s="16"/>
    </row>
    <row r="727" spans="2:9" ht="12.75">
      <c r="B727" s="16"/>
      <c r="C727" s="16"/>
      <c r="D727" s="16"/>
      <c r="E727" s="16"/>
      <c r="F727" s="16"/>
      <c r="G727" s="16"/>
      <c r="H727" s="16"/>
      <c r="I727" s="16"/>
    </row>
    <row r="728" spans="2:9" ht="12.75">
      <c r="B728" s="16"/>
      <c r="C728" s="16"/>
      <c r="D728" s="16"/>
      <c r="E728" s="16"/>
      <c r="F728" s="16"/>
      <c r="G728" s="16"/>
      <c r="H728" s="16"/>
      <c r="I728" s="16"/>
    </row>
    <row r="729" spans="2:9" ht="12.75">
      <c r="B729" s="16"/>
      <c r="C729" s="16"/>
      <c r="D729" s="16"/>
      <c r="E729" s="16"/>
      <c r="F729" s="16"/>
      <c r="G729" s="16"/>
      <c r="H729" s="16"/>
      <c r="I729" s="16"/>
    </row>
    <row r="730" spans="2:9" ht="12.75">
      <c r="B730" s="16"/>
      <c r="C730" s="16"/>
      <c r="D730" s="16"/>
      <c r="E730" s="16"/>
      <c r="F730" s="16"/>
      <c r="G730" s="16"/>
      <c r="H730" s="16"/>
      <c r="I730" s="16"/>
    </row>
    <row r="731" spans="2:9" ht="12.75">
      <c r="B731" s="16"/>
      <c r="C731" s="16"/>
      <c r="D731" s="16"/>
      <c r="E731" s="16"/>
      <c r="F731" s="16"/>
      <c r="G731" s="16"/>
      <c r="H731" s="16"/>
      <c r="I731" s="16"/>
    </row>
    <row r="732" spans="2:9" ht="12.75">
      <c r="B732" s="16"/>
      <c r="C732" s="16"/>
      <c r="D732" s="16"/>
      <c r="E732" s="16"/>
      <c r="F732" s="16"/>
      <c r="G732" s="16"/>
      <c r="H732" s="16"/>
      <c r="I732" s="16"/>
    </row>
  </sheetData>
  <mergeCells count="8">
    <mergeCell ref="H1:I1"/>
    <mergeCell ref="A1:A2"/>
    <mergeCell ref="B1:B2"/>
    <mergeCell ref="C1:C2"/>
    <mergeCell ref="G1:G2"/>
    <mergeCell ref="D1:D2"/>
    <mergeCell ref="E1:E2"/>
    <mergeCell ref="F1:F2"/>
  </mergeCells>
  <printOptions gridLines="1" horizontalCentered="1"/>
  <pageMargins left="0.5905511811023623" right="0.5905511811023623" top="1.07" bottom="0.67" header="0.5118110236220472" footer="0.38"/>
  <pageSetup horizontalDpi="600" verticalDpi="600" orientation="landscape" paperSize="9" scale="90" r:id="rId1"/>
  <headerFooter alignWithMargins="0">
    <oddHeader>&amp;C&amp;"Arial CE,Pogrubiony"&amp;11
Plan pozostałych inwestycji miasta Opola w 2008 roku&amp;RTabela nr 5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F651"/>
  <sheetViews>
    <sheetView workbookViewId="0" topLeftCell="A1">
      <selection activeCell="A1" sqref="A1"/>
    </sheetView>
  </sheetViews>
  <sheetFormatPr defaultColWidth="9.00390625" defaultRowHeight="12.75"/>
  <cols>
    <col min="1" max="1" width="6.625" style="13" customWidth="1"/>
    <col min="2" max="2" width="9.125" style="13" customWidth="1"/>
    <col min="3" max="3" width="65.25390625" style="13" customWidth="1"/>
    <col min="4" max="4" width="14.75390625" style="13" customWidth="1"/>
    <col min="5" max="5" width="9.125" style="13" customWidth="1"/>
    <col min="6" max="6" width="9.875" style="13" bestFit="1" customWidth="1"/>
    <col min="7" max="16384" width="9.125" style="13" customWidth="1"/>
  </cols>
  <sheetData>
    <row r="1" spans="1:4" s="2" customFormat="1" ht="78.75" customHeight="1">
      <c r="A1" s="17" t="s">
        <v>0</v>
      </c>
      <c r="B1" s="17" t="s">
        <v>1</v>
      </c>
      <c r="C1" s="17" t="s">
        <v>2</v>
      </c>
      <c r="D1" s="18" t="s">
        <v>98</v>
      </c>
    </row>
    <row r="2" spans="1:4" s="6" customFormat="1" ht="11.25" customHeight="1">
      <c r="A2" s="4">
        <v>1</v>
      </c>
      <c r="B2" s="4">
        <v>2</v>
      </c>
      <c r="C2" s="4">
        <v>3</v>
      </c>
      <c r="D2" s="4">
        <v>4</v>
      </c>
    </row>
    <row r="3" spans="1:6" s="2" customFormat="1" ht="19.5" customHeight="1">
      <c r="A3" s="7">
        <v>700</v>
      </c>
      <c r="B3" s="7"/>
      <c r="C3" s="57"/>
      <c r="D3" s="9">
        <f>D4</f>
        <v>120000</v>
      </c>
      <c r="E3" s="138"/>
      <c r="F3" s="138"/>
    </row>
    <row r="4" spans="1:6" s="2" customFormat="1" ht="19.5" customHeight="1">
      <c r="A4" s="20"/>
      <c r="B4" s="20">
        <v>70095</v>
      </c>
      <c r="C4" s="22" t="s">
        <v>13</v>
      </c>
      <c r="D4" s="83">
        <f>SUM(D5:D5)</f>
        <v>120000</v>
      </c>
      <c r="E4" s="139"/>
      <c r="F4" s="139"/>
    </row>
    <row r="5" spans="1:6" ht="19.5" customHeight="1">
      <c r="A5" s="31"/>
      <c r="B5" s="20"/>
      <c r="C5" s="82" t="s">
        <v>215</v>
      </c>
      <c r="D5" s="84">
        <v>120000</v>
      </c>
      <c r="E5" s="11"/>
      <c r="F5" s="139"/>
    </row>
    <row r="6" spans="1:6" s="2" customFormat="1" ht="19.5" customHeight="1">
      <c r="A6" s="7">
        <v>710</v>
      </c>
      <c r="B6" s="7"/>
      <c r="C6" s="57" t="s">
        <v>34</v>
      </c>
      <c r="D6" s="9">
        <f>D7</f>
        <v>80000</v>
      </c>
      <c r="E6" s="138"/>
      <c r="F6" s="138"/>
    </row>
    <row r="7" spans="1:6" s="2" customFormat="1" ht="19.5" customHeight="1">
      <c r="A7" s="20"/>
      <c r="B7" s="20">
        <v>71035</v>
      </c>
      <c r="C7" s="22" t="s">
        <v>35</v>
      </c>
      <c r="D7" s="83">
        <f>SUM(D8:D8)</f>
        <v>80000</v>
      </c>
      <c r="E7" s="139"/>
      <c r="F7" s="139"/>
    </row>
    <row r="8" spans="1:6" ht="19.5" customHeight="1">
      <c r="A8" s="31"/>
      <c r="B8" s="20"/>
      <c r="C8" s="82" t="s">
        <v>95</v>
      </c>
      <c r="D8" s="84">
        <v>80000</v>
      </c>
      <c r="E8" s="11"/>
      <c r="F8" s="139"/>
    </row>
    <row r="9" spans="1:6" s="2" customFormat="1" ht="19.5" customHeight="1">
      <c r="A9" s="7">
        <v>750</v>
      </c>
      <c r="B9" s="7"/>
      <c r="C9" s="8" t="s">
        <v>10</v>
      </c>
      <c r="D9" s="9">
        <f>D10</f>
        <v>400000</v>
      </c>
      <c r="E9" s="138"/>
      <c r="F9" s="138"/>
    </row>
    <row r="10" spans="1:6" s="2" customFormat="1" ht="19.5" customHeight="1">
      <c r="A10" s="20"/>
      <c r="B10" s="20">
        <v>75095</v>
      </c>
      <c r="C10" s="22" t="s">
        <v>13</v>
      </c>
      <c r="D10" s="83">
        <f>SUM(D11:D11)</f>
        <v>400000</v>
      </c>
      <c r="E10" s="139"/>
      <c r="F10" s="139"/>
    </row>
    <row r="11" spans="1:6" ht="25.5">
      <c r="A11" s="31"/>
      <c r="B11" s="20"/>
      <c r="C11" s="25" t="s">
        <v>96</v>
      </c>
      <c r="D11" s="84">
        <v>400000</v>
      </c>
      <c r="E11" s="11"/>
      <c r="F11" s="139"/>
    </row>
    <row r="12" spans="1:6" ht="19.5" customHeight="1">
      <c r="A12" s="7">
        <v>801</v>
      </c>
      <c r="B12" s="7"/>
      <c r="C12" s="8" t="s">
        <v>84</v>
      </c>
      <c r="D12" s="9">
        <f>D13</f>
        <v>210000</v>
      </c>
      <c r="E12" s="11"/>
      <c r="F12" s="139"/>
    </row>
    <row r="13" spans="1:6" ht="19.5" customHeight="1">
      <c r="A13" s="20"/>
      <c r="B13" s="20">
        <v>80101</v>
      </c>
      <c r="C13" s="22" t="s">
        <v>133</v>
      </c>
      <c r="D13" s="83">
        <f>SUM(D14:D15)</f>
        <v>210000</v>
      </c>
      <c r="E13" s="11"/>
      <c r="F13" s="139"/>
    </row>
    <row r="14" spans="1:6" ht="19.5" customHeight="1">
      <c r="A14" s="31"/>
      <c r="B14" s="20"/>
      <c r="C14" s="25" t="s">
        <v>213</v>
      </c>
      <c r="D14" s="84">
        <v>80000</v>
      </c>
      <c r="E14" s="11"/>
      <c r="F14" s="139"/>
    </row>
    <row r="15" spans="1:6" ht="19.5" customHeight="1">
      <c r="A15" s="31"/>
      <c r="B15" s="20"/>
      <c r="C15" s="25" t="s">
        <v>214</v>
      </c>
      <c r="D15" s="84">
        <v>130000</v>
      </c>
      <c r="E15" s="11"/>
      <c r="F15" s="139"/>
    </row>
    <row r="16" spans="1:6" ht="19.5" customHeight="1">
      <c r="A16" s="7">
        <v>900</v>
      </c>
      <c r="B16" s="7"/>
      <c r="C16" s="8" t="s">
        <v>14</v>
      </c>
      <c r="D16" s="9">
        <f>D17+D19</f>
        <v>350000</v>
      </c>
      <c r="E16" s="11"/>
      <c r="F16" s="139"/>
    </row>
    <row r="17" spans="1:6" s="2" customFormat="1" ht="19.5" customHeight="1">
      <c r="A17" s="20"/>
      <c r="B17" s="20">
        <v>90004</v>
      </c>
      <c r="C17" s="22" t="s">
        <v>58</v>
      </c>
      <c r="D17" s="83">
        <f>SUM(D18:D18)</f>
        <v>200000</v>
      </c>
      <c r="E17" s="139"/>
      <c r="F17" s="139"/>
    </row>
    <row r="18" spans="1:6" s="2" customFormat="1" ht="19.5" customHeight="1">
      <c r="A18" s="31"/>
      <c r="B18" s="20"/>
      <c r="C18" s="82" t="s">
        <v>97</v>
      </c>
      <c r="D18" s="84">
        <v>200000</v>
      </c>
      <c r="E18" s="139"/>
      <c r="F18" s="139"/>
    </row>
    <row r="19" spans="1:6" s="2" customFormat="1" ht="19.5" customHeight="1">
      <c r="A19" s="20"/>
      <c r="B19" s="20">
        <v>90095</v>
      </c>
      <c r="C19" s="22" t="s">
        <v>13</v>
      </c>
      <c r="D19" s="83">
        <f>SUM(D20:D20)</f>
        <v>150000</v>
      </c>
      <c r="E19" s="138"/>
      <c r="F19" s="138"/>
    </row>
    <row r="20" spans="1:6" s="2" customFormat="1" ht="19.5" customHeight="1">
      <c r="A20" s="31"/>
      <c r="B20" s="20"/>
      <c r="C20" s="25" t="s">
        <v>36</v>
      </c>
      <c r="D20" s="84">
        <v>150000</v>
      </c>
      <c r="E20" s="139"/>
      <c r="F20" s="139"/>
    </row>
    <row r="21" spans="1:6" s="2" customFormat="1" ht="17.25" customHeight="1">
      <c r="A21" s="7"/>
      <c r="B21" s="7"/>
      <c r="C21" s="19" t="s">
        <v>18</v>
      </c>
      <c r="D21" s="9">
        <f>D3+D6+D9+D12+D16</f>
        <v>1160000</v>
      </c>
      <c r="E21" s="139"/>
      <c r="F21" s="139"/>
    </row>
    <row r="22" spans="1:4" ht="12.75">
      <c r="A22" s="14"/>
      <c r="B22" s="10"/>
      <c r="C22" s="11"/>
      <c r="D22" s="11"/>
    </row>
    <row r="23" spans="1:4" ht="12.75">
      <c r="A23" s="14"/>
      <c r="B23" s="10"/>
      <c r="C23" s="11"/>
      <c r="D23" s="11"/>
    </row>
    <row r="24" spans="1:4" ht="12.75">
      <c r="A24" s="14"/>
      <c r="B24" s="10"/>
      <c r="C24" s="11"/>
      <c r="D24" s="11"/>
    </row>
    <row r="25" spans="1:4" ht="12.75">
      <c r="A25" s="14"/>
      <c r="B25" s="10"/>
      <c r="C25" s="11"/>
      <c r="D25" s="11"/>
    </row>
    <row r="26" spans="1:4" ht="12.75">
      <c r="A26" s="14"/>
      <c r="B26" s="10"/>
      <c r="C26" s="11"/>
      <c r="D26" s="11"/>
    </row>
    <row r="27" spans="1:4" ht="12.75">
      <c r="A27" s="14"/>
      <c r="B27" s="10"/>
      <c r="C27" s="11"/>
      <c r="D27" s="11"/>
    </row>
    <row r="28" spans="1:4" ht="12.75">
      <c r="A28" s="14"/>
      <c r="B28" s="10"/>
      <c r="C28" s="11"/>
      <c r="D28" s="11"/>
    </row>
    <row r="29" spans="1:4" ht="12.75">
      <c r="A29" s="14"/>
      <c r="B29" s="10"/>
      <c r="C29" s="11"/>
      <c r="D29" s="11"/>
    </row>
    <row r="30" spans="1:4" ht="12.75">
      <c r="A30" s="14"/>
      <c r="B30" s="10"/>
      <c r="C30" s="11"/>
      <c r="D30" s="11"/>
    </row>
    <row r="31" spans="1:4" ht="12.75">
      <c r="A31" s="14"/>
      <c r="B31" s="10"/>
      <c r="C31" s="11"/>
      <c r="D31" s="11"/>
    </row>
    <row r="32" spans="1:4" ht="12.75">
      <c r="A32" s="14"/>
      <c r="B32" s="10"/>
      <c r="C32" s="11"/>
      <c r="D32" s="11"/>
    </row>
    <row r="33" spans="1:4" ht="12.75">
      <c r="A33" s="14"/>
      <c r="B33" s="10"/>
      <c r="C33" s="11"/>
      <c r="D33" s="11"/>
    </row>
    <row r="34" spans="1:4" ht="12.75">
      <c r="A34" s="14"/>
      <c r="B34" s="10"/>
      <c r="C34" s="11"/>
      <c r="D34" s="11"/>
    </row>
    <row r="35" spans="1:4" ht="12.75">
      <c r="A35" s="14"/>
      <c r="B35" s="10"/>
      <c r="C35" s="11"/>
      <c r="D35" s="11"/>
    </row>
    <row r="36" spans="1:4" ht="12.75">
      <c r="A36" s="14"/>
      <c r="B36" s="10"/>
      <c r="C36" s="11"/>
      <c r="D36" s="11"/>
    </row>
    <row r="37" spans="1:4" ht="12.75">
      <c r="A37" s="14"/>
      <c r="B37" s="10"/>
      <c r="C37" s="11"/>
      <c r="D37" s="11"/>
    </row>
    <row r="38" spans="1:4" ht="12.75">
      <c r="A38" s="14"/>
      <c r="B38" s="10"/>
      <c r="C38" s="11"/>
      <c r="D38" s="11"/>
    </row>
    <row r="39" spans="1:4" ht="12.75">
      <c r="A39" s="14"/>
      <c r="B39" s="10"/>
      <c r="C39" s="11"/>
      <c r="D39" s="11"/>
    </row>
    <row r="40" spans="1:4" ht="12.75">
      <c r="A40" s="14"/>
      <c r="B40" s="10"/>
      <c r="C40" s="11"/>
      <c r="D40" s="11"/>
    </row>
    <row r="41" spans="1:4" ht="12.75">
      <c r="A41" s="14"/>
      <c r="B41" s="10"/>
      <c r="C41" s="11"/>
      <c r="D41" s="11"/>
    </row>
    <row r="42" spans="1:4" ht="12.75">
      <c r="A42" s="14"/>
      <c r="B42" s="10"/>
      <c r="C42" s="11"/>
      <c r="D42" s="11"/>
    </row>
    <row r="43" spans="1:4" ht="12.75">
      <c r="A43" s="14"/>
      <c r="B43" s="10"/>
      <c r="C43" s="11"/>
      <c r="D43" s="11"/>
    </row>
    <row r="44" spans="1:4" ht="12.75">
      <c r="A44" s="14"/>
      <c r="B44" s="10"/>
      <c r="C44" s="11"/>
      <c r="D44" s="11"/>
    </row>
    <row r="45" spans="1:4" ht="12.75">
      <c r="A45" s="14"/>
      <c r="B45" s="10"/>
      <c r="C45" s="11"/>
      <c r="D45" s="11"/>
    </row>
    <row r="46" spans="1:4" ht="12.75">
      <c r="A46" s="14"/>
      <c r="B46" s="10"/>
      <c r="C46" s="11"/>
      <c r="D46" s="11"/>
    </row>
    <row r="47" spans="1:4" ht="12.75">
      <c r="A47" s="14"/>
      <c r="B47" s="10"/>
      <c r="C47" s="11"/>
      <c r="D47" s="11"/>
    </row>
    <row r="48" spans="1:4" ht="12.75">
      <c r="A48" s="14"/>
      <c r="B48" s="10"/>
      <c r="C48" s="11"/>
      <c r="D48" s="11"/>
    </row>
    <row r="49" spans="1:4" ht="12.75">
      <c r="A49" s="14"/>
      <c r="B49" s="10"/>
      <c r="C49" s="11"/>
      <c r="D49" s="11"/>
    </row>
    <row r="50" spans="1:4" ht="12.75">
      <c r="A50" s="14"/>
      <c r="B50" s="10"/>
      <c r="C50" s="11"/>
      <c r="D50" s="11"/>
    </row>
    <row r="51" spans="1:4" ht="12.75">
      <c r="A51" s="14"/>
      <c r="B51" s="10"/>
      <c r="C51" s="11"/>
      <c r="D51" s="11"/>
    </row>
    <row r="52" spans="1:4" ht="12.75">
      <c r="A52" s="14"/>
      <c r="B52" s="10"/>
      <c r="C52" s="11"/>
      <c r="D52" s="11"/>
    </row>
    <row r="53" spans="1:4" ht="12.75">
      <c r="A53" s="14"/>
      <c r="B53" s="10"/>
      <c r="C53" s="11"/>
      <c r="D53" s="11"/>
    </row>
    <row r="54" spans="1:4" ht="12.75">
      <c r="A54" s="14"/>
      <c r="B54" s="10"/>
      <c r="C54" s="11"/>
      <c r="D54" s="11"/>
    </row>
    <row r="55" spans="1:4" ht="12.75">
      <c r="A55" s="14"/>
      <c r="B55" s="10"/>
      <c r="C55" s="11"/>
      <c r="D55" s="11"/>
    </row>
    <row r="56" spans="1:4" ht="12.75">
      <c r="A56" s="14"/>
      <c r="B56" s="10"/>
      <c r="C56" s="11"/>
      <c r="D56" s="11"/>
    </row>
    <row r="57" spans="1:4" ht="12.75">
      <c r="A57" s="14"/>
      <c r="B57" s="10"/>
      <c r="C57" s="11"/>
      <c r="D57" s="11"/>
    </row>
    <row r="58" spans="1:4" ht="12.75">
      <c r="A58" s="14"/>
      <c r="B58" s="10"/>
      <c r="C58" s="11"/>
      <c r="D58" s="11"/>
    </row>
    <row r="59" spans="1:4" ht="12.75">
      <c r="A59" s="14"/>
      <c r="B59" s="10"/>
      <c r="C59" s="11"/>
      <c r="D59" s="11"/>
    </row>
    <row r="60" spans="1:4" ht="12.75">
      <c r="A60" s="14"/>
      <c r="B60" s="10"/>
      <c r="C60" s="11"/>
      <c r="D60" s="11"/>
    </row>
    <row r="61" spans="1:4" ht="12.75">
      <c r="A61" s="14"/>
      <c r="B61" s="10"/>
      <c r="C61" s="11"/>
      <c r="D61" s="11"/>
    </row>
    <row r="62" spans="1:4" ht="12.75">
      <c r="A62" s="14"/>
      <c r="B62" s="10"/>
      <c r="C62" s="11"/>
      <c r="D62" s="11"/>
    </row>
    <row r="63" spans="1:4" ht="12.75">
      <c r="A63" s="14"/>
      <c r="B63" s="10"/>
      <c r="C63" s="11"/>
      <c r="D63" s="11"/>
    </row>
    <row r="64" spans="1:4" ht="12.75">
      <c r="A64" s="14"/>
      <c r="B64" s="10"/>
      <c r="C64" s="11"/>
      <c r="D64" s="11"/>
    </row>
    <row r="65" spans="1:4" ht="12.75">
      <c r="A65" s="14"/>
      <c r="B65" s="10"/>
      <c r="C65" s="11"/>
      <c r="D65" s="11"/>
    </row>
    <row r="66" spans="1:4" ht="12.75">
      <c r="A66" s="14"/>
      <c r="B66" s="10"/>
      <c r="C66" s="11"/>
      <c r="D66" s="11"/>
    </row>
    <row r="67" spans="1:4" ht="12.75">
      <c r="A67" s="14"/>
      <c r="B67" s="10"/>
      <c r="C67" s="11"/>
      <c r="D67" s="11"/>
    </row>
    <row r="68" spans="1:4" ht="12.75">
      <c r="A68" s="14"/>
      <c r="B68" s="10"/>
      <c r="C68" s="11"/>
      <c r="D68" s="11"/>
    </row>
    <row r="69" spans="1:4" ht="12.75">
      <c r="A69" s="14"/>
      <c r="B69" s="10"/>
      <c r="C69" s="11"/>
      <c r="D69" s="11"/>
    </row>
    <row r="70" spans="1:4" ht="12.75">
      <c r="A70" s="14"/>
      <c r="B70" s="10"/>
      <c r="C70" s="11"/>
      <c r="D70" s="11"/>
    </row>
    <row r="71" spans="1:4" ht="12.75">
      <c r="A71" s="14"/>
      <c r="B71" s="10"/>
      <c r="C71" s="11"/>
      <c r="D71" s="11"/>
    </row>
    <row r="72" spans="1:4" ht="12.75">
      <c r="A72" s="14"/>
      <c r="B72" s="10"/>
      <c r="C72" s="11"/>
      <c r="D72" s="11"/>
    </row>
    <row r="73" spans="1:4" ht="12.75">
      <c r="A73" s="14"/>
      <c r="B73" s="10"/>
      <c r="C73" s="11"/>
      <c r="D73" s="11"/>
    </row>
    <row r="74" spans="1:4" ht="12.75">
      <c r="A74" s="14"/>
      <c r="B74" s="10"/>
      <c r="C74" s="11"/>
      <c r="D74" s="11"/>
    </row>
    <row r="75" spans="1:4" ht="12.75">
      <c r="A75" s="14"/>
      <c r="B75" s="10"/>
      <c r="C75" s="11"/>
      <c r="D75" s="11"/>
    </row>
    <row r="76" spans="1:4" ht="12.75">
      <c r="A76" s="14"/>
      <c r="B76" s="10"/>
      <c r="C76" s="11"/>
      <c r="D76" s="11"/>
    </row>
    <row r="77" spans="1:4" ht="12.75">
      <c r="A77" s="14"/>
      <c r="B77" s="10"/>
      <c r="C77" s="11"/>
      <c r="D77" s="11"/>
    </row>
    <row r="78" spans="1:4" ht="12.75">
      <c r="A78" s="14"/>
      <c r="B78" s="10"/>
      <c r="C78" s="11"/>
      <c r="D78" s="11"/>
    </row>
    <row r="79" spans="1:4" ht="12.75">
      <c r="A79" s="14"/>
      <c r="B79" s="10"/>
      <c r="C79" s="11"/>
      <c r="D79" s="11"/>
    </row>
    <row r="80" spans="1:4" ht="12.75">
      <c r="A80" s="14"/>
      <c r="B80" s="10"/>
      <c r="C80" s="11"/>
      <c r="D80" s="11"/>
    </row>
    <row r="81" spans="1:4" ht="12.75">
      <c r="A81" s="14"/>
      <c r="B81" s="10"/>
      <c r="C81" s="11"/>
      <c r="D81" s="11"/>
    </row>
    <row r="82" spans="1:4" ht="12.75">
      <c r="A82" s="14"/>
      <c r="B82" s="10"/>
      <c r="C82" s="11"/>
      <c r="D82" s="11"/>
    </row>
    <row r="83" spans="1:4" ht="12.75">
      <c r="A83" s="14"/>
      <c r="B83" s="10"/>
      <c r="C83" s="11"/>
      <c r="D83" s="11"/>
    </row>
    <row r="84" spans="1:4" ht="12.75">
      <c r="A84" s="14"/>
      <c r="B84" s="10"/>
      <c r="C84" s="11"/>
      <c r="D84" s="11"/>
    </row>
    <row r="85" spans="1:4" ht="12.75">
      <c r="A85" s="14"/>
      <c r="B85" s="10"/>
      <c r="C85" s="11"/>
      <c r="D85" s="11"/>
    </row>
    <row r="86" spans="1:4" ht="12.75">
      <c r="A86" s="14"/>
      <c r="B86" s="10"/>
      <c r="C86" s="11"/>
      <c r="D86" s="11"/>
    </row>
    <row r="87" spans="1:4" ht="12.75">
      <c r="A87" s="14"/>
      <c r="B87" s="10"/>
      <c r="C87" s="11"/>
      <c r="D87" s="11"/>
    </row>
    <row r="88" spans="1:4" ht="12.75">
      <c r="A88" s="14"/>
      <c r="B88" s="10"/>
      <c r="C88" s="11"/>
      <c r="D88" s="11"/>
    </row>
    <row r="89" spans="1:4" ht="12.75">
      <c r="A89" s="14"/>
      <c r="B89" s="10"/>
      <c r="C89" s="11"/>
      <c r="D89" s="11"/>
    </row>
    <row r="90" spans="1:4" ht="12.75">
      <c r="A90" s="14"/>
      <c r="B90" s="10"/>
      <c r="C90" s="11"/>
      <c r="D90" s="11"/>
    </row>
    <row r="91" spans="1:4" ht="12.75">
      <c r="A91" s="14"/>
      <c r="B91" s="10"/>
      <c r="C91" s="11"/>
      <c r="D91" s="11"/>
    </row>
    <row r="92" spans="1:4" ht="12.75">
      <c r="A92" s="14"/>
      <c r="B92" s="10"/>
      <c r="C92" s="11"/>
      <c r="D92" s="11"/>
    </row>
    <row r="93" spans="1:4" ht="12.75">
      <c r="A93" s="14"/>
      <c r="B93" s="10"/>
      <c r="C93" s="11"/>
      <c r="D93" s="11"/>
    </row>
    <row r="94" spans="1:4" ht="12.75">
      <c r="A94" s="14"/>
      <c r="B94" s="10"/>
      <c r="C94" s="11"/>
      <c r="D94" s="11"/>
    </row>
    <row r="95" spans="1:4" ht="12.75">
      <c r="A95" s="14"/>
      <c r="B95" s="10"/>
      <c r="C95" s="11"/>
      <c r="D95" s="11"/>
    </row>
    <row r="96" spans="1:4" ht="12.75">
      <c r="A96" s="14"/>
      <c r="B96" s="10"/>
      <c r="C96" s="11"/>
      <c r="D96" s="11"/>
    </row>
    <row r="97" spans="1:4" ht="12.75">
      <c r="A97" s="14"/>
      <c r="B97" s="10"/>
      <c r="C97" s="11"/>
      <c r="D97" s="11"/>
    </row>
    <row r="98" spans="1:4" ht="12.75">
      <c r="A98" s="14"/>
      <c r="B98" s="10"/>
      <c r="C98" s="11"/>
      <c r="D98" s="11"/>
    </row>
    <row r="99" spans="1:4" ht="12.75">
      <c r="A99" s="14"/>
      <c r="B99" s="10"/>
      <c r="C99" s="11"/>
      <c r="D99" s="11"/>
    </row>
    <row r="100" spans="1:4" ht="12.75">
      <c r="A100" s="14"/>
      <c r="B100" s="10"/>
      <c r="C100" s="11"/>
      <c r="D100" s="11"/>
    </row>
    <row r="101" spans="1:4" ht="12.75">
      <c r="A101" s="14"/>
      <c r="B101" s="10"/>
      <c r="C101" s="11"/>
      <c r="D101" s="11"/>
    </row>
    <row r="102" spans="1:4" ht="12.75">
      <c r="A102" s="14"/>
      <c r="B102" s="10"/>
      <c r="C102" s="11"/>
      <c r="D102" s="11"/>
    </row>
    <row r="103" spans="1:4" ht="12.75">
      <c r="A103" s="14"/>
      <c r="B103" s="10"/>
      <c r="C103" s="11"/>
      <c r="D103" s="11"/>
    </row>
    <row r="104" spans="1:4" ht="12.75">
      <c r="A104" s="14"/>
      <c r="B104" s="10"/>
      <c r="C104" s="11"/>
      <c r="D104" s="11"/>
    </row>
    <row r="105" spans="1:4" ht="12.75">
      <c r="A105" s="14"/>
      <c r="B105" s="10"/>
      <c r="C105" s="11"/>
      <c r="D105" s="11"/>
    </row>
    <row r="106" spans="1:4" ht="12.75">
      <c r="A106" s="14"/>
      <c r="B106" s="10"/>
      <c r="C106" s="11"/>
      <c r="D106" s="11"/>
    </row>
    <row r="107" spans="1:4" ht="12.75">
      <c r="A107" s="14"/>
      <c r="B107" s="10"/>
      <c r="C107" s="11"/>
      <c r="D107" s="11"/>
    </row>
    <row r="108" spans="1:4" ht="12.75">
      <c r="A108" s="14"/>
      <c r="B108" s="10"/>
      <c r="C108" s="11"/>
      <c r="D108" s="11"/>
    </row>
    <row r="109" spans="1:4" ht="12.75">
      <c r="A109" s="14"/>
      <c r="B109" s="10"/>
      <c r="C109" s="11"/>
      <c r="D109" s="11"/>
    </row>
    <row r="110" spans="1:4" ht="12.75">
      <c r="A110" s="14"/>
      <c r="B110" s="10"/>
      <c r="C110" s="11"/>
      <c r="D110" s="11"/>
    </row>
    <row r="111" spans="1:4" ht="12.75">
      <c r="A111" s="14"/>
      <c r="B111" s="10"/>
      <c r="C111" s="11"/>
      <c r="D111" s="11"/>
    </row>
    <row r="112" spans="1:4" ht="12.75">
      <c r="A112" s="14"/>
      <c r="B112" s="10"/>
      <c r="C112" s="11"/>
      <c r="D112" s="11"/>
    </row>
    <row r="113" spans="1:4" ht="12.75">
      <c r="A113" s="14"/>
      <c r="B113" s="10"/>
      <c r="C113" s="11"/>
      <c r="D113" s="11"/>
    </row>
    <row r="114" spans="1:4" ht="12.75">
      <c r="A114" s="14"/>
      <c r="B114" s="10"/>
      <c r="C114" s="11"/>
      <c r="D114" s="11"/>
    </row>
    <row r="115" spans="1:4" ht="12.75">
      <c r="A115" s="14"/>
      <c r="B115" s="10"/>
      <c r="C115" s="11"/>
      <c r="D115" s="11"/>
    </row>
    <row r="116" spans="1:4" ht="12.75">
      <c r="A116" s="14"/>
      <c r="B116" s="10"/>
      <c r="C116" s="11"/>
      <c r="D116" s="11"/>
    </row>
    <row r="117" spans="1:4" ht="12.75">
      <c r="A117" s="14"/>
      <c r="B117" s="10"/>
      <c r="C117" s="11"/>
      <c r="D117" s="11"/>
    </row>
    <row r="118" spans="1:4" ht="12.75">
      <c r="A118" s="14"/>
      <c r="B118" s="10"/>
      <c r="C118" s="11"/>
      <c r="D118" s="11"/>
    </row>
    <row r="119" spans="1:4" ht="12.75">
      <c r="A119" s="14"/>
      <c r="B119" s="10"/>
      <c r="C119" s="11"/>
      <c r="D119" s="11"/>
    </row>
    <row r="120" spans="1:4" ht="12.75">
      <c r="A120" s="14"/>
      <c r="B120" s="10"/>
      <c r="C120" s="11"/>
      <c r="D120" s="11"/>
    </row>
    <row r="121" spans="1:4" ht="12.75">
      <c r="A121" s="14"/>
      <c r="B121" s="10"/>
      <c r="C121" s="11"/>
      <c r="D121" s="11"/>
    </row>
    <row r="122" spans="1:4" ht="12.75">
      <c r="A122" s="14"/>
      <c r="B122" s="10"/>
      <c r="C122" s="11"/>
      <c r="D122" s="11"/>
    </row>
    <row r="123" spans="1:4" ht="12.75">
      <c r="A123" s="14"/>
      <c r="B123" s="10"/>
      <c r="C123" s="11"/>
      <c r="D123" s="11"/>
    </row>
    <row r="124" spans="1:4" ht="12.75">
      <c r="A124" s="14"/>
      <c r="B124" s="10"/>
      <c r="C124" s="11"/>
      <c r="D124" s="11"/>
    </row>
    <row r="125" spans="1:4" ht="12.75">
      <c r="A125" s="14"/>
      <c r="B125" s="10"/>
      <c r="C125" s="11"/>
      <c r="D125" s="11"/>
    </row>
    <row r="126" spans="1:4" ht="12.75">
      <c r="A126" s="14"/>
      <c r="B126" s="10"/>
      <c r="C126" s="11"/>
      <c r="D126" s="11"/>
    </row>
    <row r="127" spans="1:4" ht="12.75">
      <c r="A127" s="14"/>
      <c r="B127" s="10"/>
      <c r="C127" s="11"/>
      <c r="D127" s="11"/>
    </row>
    <row r="128" spans="1:4" ht="12.75">
      <c r="A128" s="14"/>
      <c r="B128" s="10"/>
      <c r="C128" s="11"/>
      <c r="D128" s="11"/>
    </row>
    <row r="129" spans="1:4" ht="12.75">
      <c r="A129" s="14"/>
      <c r="B129" s="10"/>
      <c r="C129" s="11"/>
      <c r="D129" s="11"/>
    </row>
    <row r="130" spans="1:4" ht="12.75">
      <c r="A130" s="14"/>
      <c r="B130" s="10"/>
      <c r="C130" s="11"/>
      <c r="D130" s="11"/>
    </row>
    <row r="131" spans="1:4" ht="12.75">
      <c r="A131" s="14"/>
      <c r="B131" s="10"/>
      <c r="C131" s="11"/>
      <c r="D131" s="11"/>
    </row>
    <row r="132" spans="1:4" ht="12.75">
      <c r="A132" s="14"/>
      <c r="B132" s="10"/>
      <c r="C132" s="11"/>
      <c r="D132" s="11"/>
    </row>
    <row r="133" spans="1:4" ht="12.75">
      <c r="A133" s="14"/>
      <c r="B133" s="10"/>
      <c r="C133" s="11"/>
      <c r="D133" s="11"/>
    </row>
    <row r="134" spans="1:4" ht="12.75">
      <c r="A134" s="14"/>
      <c r="B134" s="10"/>
      <c r="C134" s="11"/>
      <c r="D134" s="11"/>
    </row>
    <row r="135" spans="1:4" ht="12.75">
      <c r="A135" s="14"/>
      <c r="B135" s="10"/>
      <c r="C135" s="11"/>
      <c r="D135" s="11"/>
    </row>
    <row r="136" spans="1:4" ht="12.75">
      <c r="A136" s="14"/>
      <c r="B136" s="10"/>
      <c r="C136" s="11"/>
      <c r="D136" s="11"/>
    </row>
    <row r="137" spans="1:4" ht="12.75">
      <c r="A137" s="14"/>
      <c r="B137" s="10"/>
      <c r="C137" s="11"/>
      <c r="D137" s="11"/>
    </row>
    <row r="138" spans="1:4" ht="12.75">
      <c r="A138" s="14"/>
      <c r="B138" s="10"/>
      <c r="C138" s="11"/>
      <c r="D138" s="11"/>
    </row>
    <row r="139" spans="1:4" ht="12.75">
      <c r="A139" s="14"/>
      <c r="B139" s="10"/>
      <c r="C139" s="11"/>
      <c r="D139" s="11"/>
    </row>
    <row r="140" spans="1:4" ht="12.75">
      <c r="A140" s="14"/>
      <c r="B140" s="10"/>
      <c r="C140" s="11"/>
      <c r="D140" s="11"/>
    </row>
    <row r="141" spans="1:4" ht="12.75">
      <c r="A141" s="14"/>
      <c r="B141" s="10"/>
      <c r="C141" s="11"/>
      <c r="D141" s="11"/>
    </row>
    <row r="142" spans="1:4" ht="12.75">
      <c r="A142" s="14"/>
      <c r="B142" s="10"/>
      <c r="C142" s="11"/>
      <c r="D142" s="11"/>
    </row>
    <row r="143" spans="1:4" ht="12.75">
      <c r="A143" s="14"/>
      <c r="B143" s="10"/>
      <c r="C143" s="11"/>
      <c r="D143" s="11"/>
    </row>
    <row r="144" spans="1:4" ht="12.75">
      <c r="A144" s="14"/>
      <c r="B144" s="10"/>
      <c r="C144" s="11"/>
      <c r="D144" s="11"/>
    </row>
    <row r="145" spans="1:4" ht="12.75">
      <c r="A145" s="14"/>
      <c r="B145" s="10"/>
      <c r="C145" s="11"/>
      <c r="D145" s="11"/>
    </row>
    <row r="146" spans="1:4" ht="12.75">
      <c r="A146" s="14"/>
      <c r="B146" s="10"/>
      <c r="C146" s="11"/>
      <c r="D146" s="11"/>
    </row>
    <row r="147" spans="1:4" ht="12.75">
      <c r="A147" s="14"/>
      <c r="B147" s="10"/>
      <c r="C147" s="11"/>
      <c r="D147" s="11"/>
    </row>
    <row r="148" spans="1:4" ht="12.75">
      <c r="A148" s="14"/>
      <c r="B148" s="10"/>
      <c r="C148" s="11"/>
      <c r="D148" s="11"/>
    </row>
    <row r="149" spans="1:4" ht="12.75">
      <c r="A149" s="14"/>
      <c r="B149" s="10"/>
      <c r="C149" s="11"/>
      <c r="D149" s="11"/>
    </row>
    <row r="150" spans="1:4" ht="12.75">
      <c r="A150" s="14"/>
      <c r="B150" s="10"/>
      <c r="C150" s="11"/>
      <c r="D150" s="11"/>
    </row>
    <row r="151" spans="1:4" ht="12.75">
      <c r="A151" s="14"/>
      <c r="B151" s="10"/>
      <c r="C151" s="11"/>
      <c r="D151" s="11"/>
    </row>
    <row r="152" spans="1:4" ht="12.75">
      <c r="A152" s="14"/>
      <c r="B152" s="10"/>
      <c r="C152" s="11"/>
      <c r="D152" s="11"/>
    </row>
    <row r="153" spans="1:4" ht="12.75">
      <c r="A153" s="14"/>
      <c r="B153" s="10"/>
      <c r="C153" s="11"/>
      <c r="D153" s="11"/>
    </row>
    <row r="154" spans="1:4" ht="12.75">
      <c r="A154" s="14"/>
      <c r="B154" s="10"/>
      <c r="C154" s="11"/>
      <c r="D154" s="11"/>
    </row>
    <row r="155" spans="1:4" ht="12.75">
      <c r="A155" s="14"/>
      <c r="B155" s="10"/>
      <c r="C155" s="11"/>
      <c r="D155" s="11"/>
    </row>
    <row r="156" spans="1:4" ht="12.75">
      <c r="A156" s="14"/>
      <c r="B156" s="10"/>
      <c r="C156" s="11"/>
      <c r="D156" s="11"/>
    </row>
    <row r="157" spans="1:4" ht="12.75">
      <c r="A157" s="14"/>
      <c r="B157" s="10"/>
      <c r="C157" s="11"/>
      <c r="D157" s="11"/>
    </row>
    <row r="158" spans="1:4" ht="12.75">
      <c r="A158" s="14"/>
      <c r="B158" s="10"/>
      <c r="C158" s="11"/>
      <c r="D158" s="11"/>
    </row>
    <row r="159" spans="1:4" ht="12.75">
      <c r="A159" s="14"/>
      <c r="B159" s="10"/>
      <c r="C159" s="11"/>
      <c r="D159" s="11"/>
    </row>
    <row r="160" spans="1:4" ht="12.75">
      <c r="A160" s="14"/>
      <c r="B160" s="10"/>
      <c r="C160" s="11"/>
      <c r="D160" s="11"/>
    </row>
    <row r="161" spans="1:4" ht="12.75">
      <c r="A161" s="14"/>
      <c r="B161" s="10"/>
      <c r="C161" s="11"/>
      <c r="D161" s="11"/>
    </row>
    <row r="162" spans="1:4" ht="12.75">
      <c r="A162" s="14"/>
      <c r="B162" s="10"/>
      <c r="C162" s="11"/>
      <c r="D162" s="11"/>
    </row>
    <row r="163" spans="1:4" ht="12.75">
      <c r="A163" s="14"/>
      <c r="B163" s="10"/>
      <c r="C163" s="11"/>
      <c r="D163" s="11"/>
    </row>
    <row r="164" spans="1:4" ht="12.75">
      <c r="A164" s="14"/>
      <c r="B164" s="10"/>
      <c r="C164" s="11"/>
      <c r="D164" s="11"/>
    </row>
    <row r="165" spans="1:4" ht="12.75">
      <c r="A165" s="14"/>
      <c r="B165" s="10"/>
      <c r="C165" s="11"/>
      <c r="D165" s="11"/>
    </row>
    <row r="166" spans="1:4" ht="12.75">
      <c r="A166" s="14"/>
      <c r="B166" s="10"/>
      <c r="C166" s="11"/>
      <c r="D166" s="11"/>
    </row>
    <row r="167" spans="1:4" ht="12.75">
      <c r="A167" s="14"/>
      <c r="B167" s="10"/>
      <c r="C167" s="11"/>
      <c r="D167" s="11"/>
    </row>
    <row r="168" spans="1:4" ht="12.75">
      <c r="A168" s="14"/>
      <c r="B168" s="10"/>
      <c r="C168" s="11"/>
      <c r="D168" s="11"/>
    </row>
    <row r="169" spans="1:4" ht="12.75">
      <c r="A169" s="14"/>
      <c r="B169" s="10"/>
      <c r="C169" s="11"/>
      <c r="D169" s="11"/>
    </row>
    <row r="170" spans="1:4" ht="12.75">
      <c r="A170" s="14"/>
      <c r="B170" s="10"/>
      <c r="C170" s="11"/>
      <c r="D170" s="11"/>
    </row>
    <row r="171" spans="1:4" ht="12.75">
      <c r="A171" s="14"/>
      <c r="B171" s="10"/>
      <c r="C171" s="11"/>
      <c r="D171" s="11"/>
    </row>
    <row r="172" spans="1:4" ht="12.75">
      <c r="A172" s="14"/>
      <c r="B172" s="10"/>
      <c r="C172" s="11"/>
      <c r="D172" s="11"/>
    </row>
    <row r="173" spans="1:4" ht="12.75">
      <c r="A173" s="14"/>
      <c r="B173" s="10"/>
      <c r="C173" s="11"/>
      <c r="D173" s="11"/>
    </row>
    <row r="174" spans="1:4" ht="12.75">
      <c r="A174" s="14"/>
      <c r="B174" s="10"/>
      <c r="C174" s="11"/>
      <c r="D174" s="11"/>
    </row>
    <row r="175" spans="1:4" ht="12.75">
      <c r="A175" s="14"/>
      <c r="B175" s="10"/>
      <c r="C175" s="11"/>
      <c r="D175" s="11"/>
    </row>
    <row r="176" spans="1:4" ht="12.75">
      <c r="A176" s="14"/>
      <c r="B176" s="10"/>
      <c r="C176" s="11"/>
      <c r="D176" s="11"/>
    </row>
    <row r="177" spans="1:4" ht="12.75">
      <c r="A177" s="14"/>
      <c r="B177" s="10"/>
      <c r="C177" s="11"/>
      <c r="D177" s="11"/>
    </row>
    <row r="178" spans="1:4" ht="12.75">
      <c r="A178" s="14"/>
      <c r="B178" s="10"/>
      <c r="C178" s="11"/>
      <c r="D178" s="11"/>
    </row>
    <row r="179" spans="1:4" ht="12.75">
      <c r="A179" s="14"/>
      <c r="B179" s="10"/>
      <c r="C179" s="11"/>
      <c r="D179" s="11"/>
    </row>
    <row r="180" spans="1:4" ht="12.75">
      <c r="A180" s="14"/>
      <c r="B180" s="10"/>
      <c r="C180" s="11"/>
      <c r="D180" s="11"/>
    </row>
    <row r="181" spans="1:4" ht="12.75">
      <c r="A181" s="14"/>
      <c r="B181" s="10"/>
      <c r="C181" s="11"/>
      <c r="D181" s="11"/>
    </row>
    <row r="182" spans="1:4" ht="12.75">
      <c r="A182" s="14"/>
      <c r="B182" s="10"/>
      <c r="C182" s="11"/>
      <c r="D182" s="11"/>
    </row>
    <row r="183" spans="1:4" ht="12.75">
      <c r="A183" s="14"/>
      <c r="B183" s="10"/>
      <c r="C183" s="11"/>
      <c r="D183" s="11"/>
    </row>
    <row r="184" spans="1:4" ht="12.75">
      <c r="A184" s="14"/>
      <c r="B184" s="10"/>
      <c r="C184" s="11"/>
      <c r="D184" s="11"/>
    </row>
    <row r="185" spans="1:4" ht="12.75">
      <c r="A185" s="14"/>
      <c r="B185" s="10"/>
      <c r="C185" s="11"/>
      <c r="D185" s="11"/>
    </row>
    <row r="186" spans="1:4" ht="12.75">
      <c r="A186" s="14"/>
      <c r="B186" s="10"/>
      <c r="C186" s="11"/>
      <c r="D186" s="11"/>
    </row>
    <row r="187" spans="1:4" ht="12.75">
      <c r="A187" s="14"/>
      <c r="B187" s="10"/>
      <c r="C187" s="11"/>
      <c r="D187" s="11"/>
    </row>
    <row r="188" spans="1:4" ht="12.75">
      <c r="A188" s="14"/>
      <c r="B188" s="10"/>
      <c r="C188" s="11"/>
      <c r="D188" s="11"/>
    </row>
    <row r="189" spans="1:4" ht="12.75">
      <c r="A189" s="14"/>
      <c r="B189" s="10"/>
      <c r="C189" s="11"/>
      <c r="D189" s="11"/>
    </row>
    <row r="190" spans="1:4" ht="12.75">
      <c r="A190" s="14"/>
      <c r="B190" s="10"/>
      <c r="C190" s="11"/>
      <c r="D190" s="11"/>
    </row>
    <row r="191" spans="1:4" ht="12.75">
      <c r="A191" s="14"/>
      <c r="B191" s="10"/>
      <c r="C191" s="11"/>
      <c r="D191" s="11"/>
    </row>
    <row r="192" spans="1:4" ht="12.75">
      <c r="A192" s="14"/>
      <c r="B192" s="10"/>
      <c r="C192" s="11"/>
      <c r="D192" s="11"/>
    </row>
    <row r="193" spans="1:4" ht="12.75">
      <c r="A193" s="14"/>
      <c r="B193" s="10"/>
      <c r="C193" s="11"/>
      <c r="D193" s="11"/>
    </row>
    <row r="194" spans="1:4" ht="12.75">
      <c r="A194" s="14"/>
      <c r="B194" s="10"/>
      <c r="C194" s="11"/>
      <c r="D194" s="11"/>
    </row>
    <row r="195" spans="1:4" ht="12.75">
      <c r="A195" s="14"/>
      <c r="B195" s="10"/>
      <c r="C195" s="11"/>
      <c r="D195" s="11"/>
    </row>
    <row r="196" spans="1:4" ht="12.75">
      <c r="A196" s="14"/>
      <c r="B196" s="10"/>
      <c r="C196" s="11"/>
      <c r="D196" s="11"/>
    </row>
    <row r="197" spans="1:4" ht="12.75">
      <c r="A197" s="14"/>
      <c r="B197" s="10"/>
      <c r="C197" s="11"/>
      <c r="D197" s="11"/>
    </row>
    <row r="198" spans="1:4" ht="12.75">
      <c r="A198" s="14"/>
      <c r="B198" s="10"/>
      <c r="C198" s="11"/>
      <c r="D198" s="11"/>
    </row>
    <row r="199" spans="1:4" ht="12.75">
      <c r="A199" s="14"/>
      <c r="B199" s="10"/>
      <c r="C199" s="11"/>
      <c r="D199" s="11"/>
    </row>
    <row r="200" spans="1:4" ht="12.75">
      <c r="A200" s="14"/>
      <c r="B200" s="10"/>
      <c r="C200" s="11"/>
      <c r="D200" s="11"/>
    </row>
    <row r="201" spans="1:4" ht="12.75">
      <c r="A201" s="14"/>
      <c r="B201" s="10"/>
      <c r="C201" s="11"/>
      <c r="D201" s="11"/>
    </row>
    <row r="202" spans="1:4" ht="12.75">
      <c r="A202" s="14"/>
      <c r="B202" s="10"/>
      <c r="C202" s="11"/>
      <c r="D202" s="11"/>
    </row>
    <row r="203" spans="1:4" ht="12.75">
      <c r="A203" s="14"/>
      <c r="B203" s="10"/>
      <c r="C203" s="11"/>
      <c r="D203" s="11"/>
    </row>
    <row r="204" spans="1:4" ht="12.75">
      <c r="A204" s="14"/>
      <c r="B204" s="10"/>
      <c r="C204" s="11"/>
      <c r="D204" s="11"/>
    </row>
    <row r="205" spans="1:4" ht="12.75">
      <c r="A205" s="14"/>
      <c r="B205" s="10"/>
      <c r="C205" s="11"/>
      <c r="D205" s="11"/>
    </row>
    <row r="206" spans="1:4" ht="12.75">
      <c r="A206" s="14"/>
      <c r="B206" s="10"/>
      <c r="C206" s="11"/>
      <c r="D206" s="11"/>
    </row>
    <row r="207" spans="1:4" ht="12.75">
      <c r="A207" s="14"/>
      <c r="B207" s="10"/>
      <c r="C207" s="11"/>
      <c r="D207" s="11"/>
    </row>
    <row r="208" spans="1:4" ht="12.75">
      <c r="A208" s="14"/>
      <c r="B208" s="10"/>
      <c r="C208" s="11"/>
      <c r="D208" s="11"/>
    </row>
    <row r="209" spans="1:4" ht="12.75">
      <c r="A209" s="14"/>
      <c r="B209" s="10"/>
      <c r="C209" s="11"/>
      <c r="D209" s="11"/>
    </row>
    <row r="210" spans="1:4" ht="12.75">
      <c r="A210" s="14"/>
      <c r="B210" s="10"/>
      <c r="C210" s="11"/>
      <c r="D210" s="11"/>
    </row>
    <row r="211" spans="1:4" ht="12.75">
      <c r="A211" s="14"/>
      <c r="B211" s="10"/>
      <c r="C211" s="11"/>
      <c r="D211" s="11"/>
    </row>
    <row r="212" spans="1:4" ht="12.75">
      <c r="A212" s="14"/>
      <c r="B212" s="10"/>
      <c r="C212" s="11"/>
      <c r="D212" s="11"/>
    </row>
    <row r="213" spans="1:4" ht="12.75">
      <c r="A213" s="14"/>
      <c r="B213" s="10"/>
      <c r="C213" s="11"/>
      <c r="D213" s="11"/>
    </row>
    <row r="214" spans="1:4" ht="12.75">
      <c r="A214" s="14"/>
      <c r="B214" s="10"/>
      <c r="C214" s="11"/>
      <c r="D214" s="11"/>
    </row>
    <row r="215" spans="1:4" ht="12.75">
      <c r="A215" s="14"/>
      <c r="B215" s="10"/>
      <c r="C215" s="11"/>
      <c r="D215" s="11"/>
    </row>
    <row r="216" spans="1:4" ht="12.75">
      <c r="A216" s="14"/>
      <c r="B216" s="10"/>
      <c r="C216" s="11"/>
      <c r="D216" s="11"/>
    </row>
    <row r="217" spans="1:4" ht="12.75">
      <c r="A217" s="14"/>
      <c r="B217" s="10"/>
      <c r="C217" s="11"/>
      <c r="D217" s="11"/>
    </row>
    <row r="218" spans="1:4" ht="12.75">
      <c r="A218" s="14"/>
      <c r="B218" s="10"/>
      <c r="C218" s="11"/>
      <c r="D218" s="11"/>
    </row>
    <row r="219" spans="1:4" ht="12.75">
      <c r="A219" s="14"/>
      <c r="B219" s="10"/>
      <c r="C219" s="11"/>
      <c r="D219" s="11"/>
    </row>
    <row r="220" spans="1:4" ht="12.75">
      <c r="A220" s="14"/>
      <c r="B220" s="10"/>
      <c r="C220" s="11"/>
      <c r="D220" s="11"/>
    </row>
    <row r="221" spans="1:4" ht="12.75">
      <c r="A221" s="14"/>
      <c r="B221" s="10"/>
      <c r="C221" s="11"/>
      <c r="D221" s="11"/>
    </row>
    <row r="222" spans="1:4" ht="12.75">
      <c r="A222" s="14"/>
      <c r="B222" s="10"/>
      <c r="C222" s="11"/>
      <c r="D222" s="11"/>
    </row>
    <row r="223" spans="1:4" ht="12.75">
      <c r="A223" s="14"/>
      <c r="B223" s="10"/>
      <c r="C223" s="11"/>
      <c r="D223" s="11"/>
    </row>
    <row r="224" spans="1:4" ht="12.75">
      <c r="A224" s="14"/>
      <c r="B224" s="10"/>
      <c r="C224" s="11"/>
      <c r="D224" s="11"/>
    </row>
    <row r="225" spans="1:4" ht="12.75">
      <c r="A225" s="14"/>
      <c r="B225" s="10"/>
      <c r="C225" s="11"/>
      <c r="D225" s="11"/>
    </row>
    <row r="226" spans="1:4" ht="12.75">
      <c r="A226" s="14"/>
      <c r="B226" s="10"/>
      <c r="C226" s="11"/>
      <c r="D226" s="11"/>
    </row>
    <row r="227" spans="1:4" ht="12.75">
      <c r="A227" s="14"/>
      <c r="B227" s="10"/>
      <c r="C227" s="11"/>
      <c r="D227" s="11"/>
    </row>
    <row r="228" spans="1:4" ht="12.75">
      <c r="A228" s="14"/>
      <c r="B228" s="10"/>
      <c r="C228" s="11"/>
      <c r="D228" s="11"/>
    </row>
    <row r="229" spans="1:4" ht="12.75">
      <c r="A229" s="14"/>
      <c r="B229" s="10"/>
      <c r="C229" s="11"/>
      <c r="D229" s="11"/>
    </row>
    <row r="230" spans="1:4" ht="12.75">
      <c r="A230" s="14"/>
      <c r="B230" s="10"/>
      <c r="C230" s="11"/>
      <c r="D230" s="11"/>
    </row>
    <row r="231" spans="1:4" ht="12.75">
      <c r="A231" s="14"/>
      <c r="B231" s="10"/>
      <c r="C231" s="11"/>
      <c r="D231" s="11"/>
    </row>
    <row r="232" spans="1:4" ht="12.75">
      <c r="A232" s="14"/>
      <c r="B232" s="10"/>
      <c r="C232" s="11"/>
      <c r="D232" s="11"/>
    </row>
    <row r="233" spans="1:4" ht="12.75">
      <c r="A233" s="14"/>
      <c r="B233" s="10"/>
      <c r="C233" s="11"/>
      <c r="D233" s="11"/>
    </row>
    <row r="234" spans="1:4" ht="12.75">
      <c r="A234" s="14"/>
      <c r="B234" s="10"/>
      <c r="C234" s="11"/>
      <c r="D234" s="11"/>
    </row>
    <row r="235" spans="1:4" ht="12.75">
      <c r="A235" s="14"/>
      <c r="B235" s="10"/>
      <c r="C235" s="11"/>
      <c r="D235" s="11"/>
    </row>
    <row r="236" spans="1:4" ht="12.75">
      <c r="A236" s="14"/>
      <c r="B236" s="10"/>
      <c r="C236" s="11"/>
      <c r="D236" s="11"/>
    </row>
    <row r="237" spans="1:4" ht="12.75">
      <c r="A237" s="14"/>
      <c r="B237" s="10"/>
      <c r="C237" s="11"/>
      <c r="D237" s="11"/>
    </row>
    <row r="238" spans="1:4" ht="12.75">
      <c r="A238" s="14"/>
      <c r="B238" s="10"/>
      <c r="C238" s="11"/>
      <c r="D238" s="11"/>
    </row>
    <row r="239" spans="1:4" ht="12.75">
      <c r="A239" s="14"/>
      <c r="B239" s="10"/>
      <c r="C239" s="11"/>
      <c r="D239" s="11"/>
    </row>
    <row r="240" spans="1:4" ht="12.75">
      <c r="A240" s="14"/>
      <c r="B240" s="10"/>
      <c r="C240" s="11"/>
      <c r="D240" s="11"/>
    </row>
    <row r="241" spans="1:4" ht="12.75">
      <c r="A241" s="14"/>
      <c r="B241" s="10"/>
      <c r="C241" s="11"/>
      <c r="D241" s="11"/>
    </row>
    <row r="242" spans="1:4" ht="12.75">
      <c r="A242" s="14"/>
      <c r="B242" s="10"/>
      <c r="C242" s="11"/>
      <c r="D242" s="11"/>
    </row>
    <row r="243" spans="1:4" ht="12.75">
      <c r="A243" s="14"/>
      <c r="B243" s="10"/>
      <c r="C243" s="11"/>
      <c r="D243" s="11"/>
    </row>
    <row r="244" spans="1:4" ht="12.75">
      <c r="A244" s="14"/>
      <c r="B244" s="10"/>
      <c r="C244" s="11"/>
      <c r="D244" s="11"/>
    </row>
    <row r="245" spans="1:4" ht="12.75">
      <c r="A245" s="14"/>
      <c r="B245" s="10"/>
      <c r="C245" s="11"/>
      <c r="D245" s="11"/>
    </row>
    <row r="246" spans="1:4" ht="12.75">
      <c r="A246" s="14"/>
      <c r="B246" s="10"/>
      <c r="C246" s="11"/>
      <c r="D246" s="11"/>
    </row>
    <row r="247" spans="1:4" ht="12.75">
      <c r="A247" s="14"/>
      <c r="B247" s="10"/>
      <c r="C247" s="11"/>
      <c r="D247" s="11"/>
    </row>
    <row r="248" spans="1:4" ht="12.75">
      <c r="A248" s="14"/>
      <c r="B248" s="10"/>
      <c r="C248" s="11"/>
      <c r="D248" s="11"/>
    </row>
    <row r="249" spans="1:4" ht="12.75">
      <c r="A249" s="14"/>
      <c r="B249" s="10"/>
      <c r="C249" s="11"/>
      <c r="D249" s="11"/>
    </row>
    <row r="250" spans="1:4" ht="12.75">
      <c r="A250" s="14"/>
      <c r="B250" s="10"/>
      <c r="C250" s="11"/>
      <c r="D250" s="11"/>
    </row>
    <row r="251" spans="1:4" ht="12.75">
      <c r="A251" s="14"/>
      <c r="B251" s="10"/>
      <c r="C251" s="11"/>
      <c r="D251" s="11"/>
    </row>
    <row r="252" spans="1:4" ht="12.75">
      <c r="A252" s="14"/>
      <c r="B252" s="10"/>
      <c r="C252" s="11"/>
      <c r="D252" s="11"/>
    </row>
    <row r="253" spans="1:4" ht="12.75">
      <c r="A253" s="14"/>
      <c r="B253" s="10"/>
      <c r="C253" s="11"/>
      <c r="D253" s="11"/>
    </row>
    <row r="254" spans="1:4" ht="12.75">
      <c r="A254" s="14"/>
      <c r="B254" s="10"/>
      <c r="C254" s="11"/>
      <c r="D254" s="11"/>
    </row>
    <row r="255" spans="1:4" ht="12.75">
      <c r="A255" s="14"/>
      <c r="B255" s="10"/>
      <c r="C255" s="11"/>
      <c r="D255" s="11"/>
    </row>
    <row r="256" spans="1:4" ht="12.75">
      <c r="A256" s="14"/>
      <c r="B256" s="10"/>
      <c r="C256" s="11"/>
      <c r="D256" s="11"/>
    </row>
    <row r="257" spans="1:4" ht="12.75">
      <c r="A257" s="14"/>
      <c r="B257" s="10"/>
      <c r="C257" s="11"/>
      <c r="D257" s="11"/>
    </row>
    <row r="258" spans="1:4" ht="12.75">
      <c r="A258" s="14"/>
      <c r="B258" s="10"/>
      <c r="C258" s="11"/>
      <c r="D258" s="11"/>
    </row>
    <row r="259" spans="1:4" ht="12.75">
      <c r="A259" s="14"/>
      <c r="B259" s="10"/>
      <c r="C259" s="11"/>
      <c r="D259" s="11"/>
    </row>
    <row r="260" spans="1:4" ht="12.75">
      <c r="A260" s="14"/>
      <c r="B260" s="10"/>
      <c r="C260" s="11"/>
      <c r="D260" s="11"/>
    </row>
    <row r="261" spans="1:4" ht="12.75">
      <c r="A261" s="14"/>
      <c r="B261" s="10"/>
      <c r="C261" s="11"/>
      <c r="D261" s="11"/>
    </row>
    <row r="262" spans="1:4" ht="12.75">
      <c r="A262" s="14"/>
      <c r="B262" s="10"/>
      <c r="C262" s="11"/>
      <c r="D262" s="11"/>
    </row>
    <row r="263" spans="1:4" ht="12.75">
      <c r="A263" s="14"/>
      <c r="B263" s="10"/>
      <c r="C263" s="11"/>
      <c r="D263" s="11"/>
    </row>
    <row r="264" spans="1:4" ht="12.75">
      <c r="A264" s="14"/>
      <c r="B264" s="10"/>
      <c r="C264" s="11"/>
      <c r="D264" s="11"/>
    </row>
    <row r="265" spans="1:4" ht="12.75">
      <c r="A265" s="14"/>
      <c r="B265" s="10"/>
      <c r="C265" s="11"/>
      <c r="D265" s="11"/>
    </row>
    <row r="266" spans="1:4" ht="12.75">
      <c r="A266" s="14"/>
      <c r="B266" s="10"/>
      <c r="C266" s="11"/>
      <c r="D266" s="11"/>
    </row>
    <row r="267" spans="1:4" ht="12.75">
      <c r="A267" s="14"/>
      <c r="B267" s="10"/>
      <c r="C267" s="11"/>
      <c r="D267" s="11"/>
    </row>
    <row r="268" spans="1:4" ht="12.75">
      <c r="A268" s="14"/>
      <c r="B268" s="10"/>
      <c r="C268" s="11"/>
      <c r="D268" s="11"/>
    </row>
    <row r="269" spans="1:4" ht="12.75">
      <c r="A269" s="14"/>
      <c r="B269" s="10"/>
      <c r="C269" s="11"/>
      <c r="D269" s="11"/>
    </row>
    <row r="270" spans="1:4" ht="12.75">
      <c r="A270" s="14"/>
      <c r="B270" s="10"/>
      <c r="C270" s="11"/>
      <c r="D270" s="11"/>
    </row>
    <row r="271" spans="1:4" ht="12.75">
      <c r="A271" s="14"/>
      <c r="B271" s="10"/>
      <c r="C271" s="11"/>
      <c r="D271" s="11"/>
    </row>
    <row r="272" spans="1:4" ht="12.75">
      <c r="A272" s="14"/>
      <c r="B272" s="10"/>
      <c r="C272" s="11"/>
      <c r="D272" s="11"/>
    </row>
    <row r="273" spans="1:4" ht="12.75">
      <c r="A273" s="14"/>
      <c r="B273" s="10"/>
      <c r="C273" s="11"/>
      <c r="D273" s="11"/>
    </row>
    <row r="274" spans="1:4" ht="12.75">
      <c r="A274" s="14"/>
      <c r="B274" s="10"/>
      <c r="C274" s="11"/>
      <c r="D274" s="11"/>
    </row>
    <row r="275" spans="1:4" ht="12.75">
      <c r="A275" s="14"/>
      <c r="B275" s="10"/>
      <c r="C275" s="11"/>
      <c r="D275" s="11"/>
    </row>
    <row r="276" spans="1:4" ht="12.75">
      <c r="A276" s="14"/>
      <c r="B276" s="10"/>
      <c r="C276" s="11"/>
      <c r="D276" s="11"/>
    </row>
    <row r="277" spans="1:4" ht="12.75">
      <c r="A277" s="14"/>
      <c r="B277" s="10"/>
      <c r="C277" s="11"/>
      <c r="D277" s="11"/>
    </row>
    <row r="278" spans="1:4" ht="12.75">
      <c r="A278" s="14"/>
      <c r="B278" s="10"/>
      <c r="C278" s="11"/>
      <c r="D278" s="11"/>
    </row>
    <row r="279" spans="1:4" ht="12.75">
      <c r="A279" s="14"/>
      <c r="B279" s="10"/>
      <c r="C279" s="11"/>
      <c r="D279" s="11"/>
    </row>
    <row r="280" spans="1:4" ht="12.75">
      <c r="A280" s="14"/>
      <c r="B280" s="14"/>
      <c r="C280" s="11"/>
      <c r="D280" s="11"/>
    </row>
    <row r="281" spans="1:4" ht="12.75">
      <c r="A281" s="14"/>
      <c r="B281" s="14"/>
      <c r="C281" s="11"/>
      <c r="D281" s="11"/>
    </row>
    <row r="282" spans="1:4" ht="12.75">
      <c r="A282" s="14"/>
      <c r="B282" s="14"/>
      <c r="C282" s="11"/>
      <c r="D282" s="11"/>
    </row>
    <row r="283" spans="1:4" ht="12.75">
      <c r="A283" s="14"/>
      <c r="B283" s="14"/>
      <c r="C283" s="11"/>
      <c r="D283" s="11"/>
    </row>
    <row r="284" spans="1:4" ht="12.75">
      <c r="A284" s="14"/>
      <c r="B284" s="14"/>
      <c r="C284" s="11"/>
      <c r="D284" s="11"/>
    </row>
    <row r="285" spans="1:4" ht="12.75">
      <c r="A285" s="14"/>
      <c r="B285" s="14"/>
      <c r="C285" s="11"/>
      <c r="D285" s="11"/>
    </row>
    <row r="286" spans="1:4" ht="12.75">
      <c r="A286" s="14"/>
      <c r="B286" s="14"/>
      <c r="C286" s="11"/>
      <c r="D286" s="11"/>
    </row>
    <row r="287" spans="1:4" ht="12.75">
      <c r="A287" s="14"/>
      <c r="B287" s="14"/>
      <c r="C287" s="11"/>
      <c r="D287" s="11"/>
    </row>
    <row r="288" spans="1:4" ht="12.75">
      <c r="A288" s="14"/>
      <c r="B288" s="14"/>
      <c r="C288" s="11"/>
      <c r="D288" s="11"/>
    </row>
    <row r="289" spans="1:4" ht="12.75">
      <c r="A289" s="14"/>
      <c r="B289" s="14"/>
      <c r="C289" s="11"/>
      <c r="D289" s="11"/>
    </row>
    <row r="290" spans="1:4" ht="12.75">
      <c r="A290" s="14"/>
      <c r="B290" s="14"/>
      <c r="C290" s="11"/>
      <c r="D290" s="11"/>
    </row>
    <row r="291" spans="1:4" ht="12.75">
      <c r="A291" s="14"/>
      <c r="B291" s="14"/>
      <c r="C291" s="11"/>
      <c r="D291" s="11"/>
    </row>
    <row r="292" spans="1:4" ht="12.75">
      <c r="A292" s="14"/>
      <c r="B292" s="14"/>
      <c r="C292" s="11"/>
      <c r="D292" s="11"/>
    </row>
    <row r="293" spans="1:4" ht="12.75">
      <c r="A293" s="14"/>
      <c r="B293" s="14"/>
      <c r="C293" s="11"/>
      <c r="D293" s="11"/>
    </row>
    <row r="294" spans="1:4" ht="12.75">
      <c r="A294" s="14"/>
      <c r="B294" s="14"/>
      <c r="C294" s="11"/>
      <c r="D294" s="11"/>
    </row>
    <row r="295" spans="1:4" ht="12.75">
      <c r="A295" s="14"/>
      <c r="B295" s="14"/>
      <c r="C295" s="11"/>
      <c r="D295" s="11"/>
    </row>
    <row r="296" spans="1:4" ht="12.75">
      <c r="A296" s="14"/>
      <c r="B296" s="14"/>
      <c r="C296" s="11"/>
      <c r="D296" s="11"/>
    </row>
    <row r="297" spans="1:4" ht="12.75">
      <c r="A297" s="14"/>
      <c r="B297" s="14"/>
      <c r="C297" s="11"/>
      <c r="D297" s="11"/>
    </row>
    <row r="298" spans="1:4" ht="12.75">
      <c r="A298" s="14"/>
      <c r="B298" s="14"/>
      <c r="C298" s="11"/>
      <c r="D298" s="11"/>
    </row>
    <row r="299" spans="1:4" ht="12.75">
      <c r="A299" s="14"/>
      <c r="B299" s="14"/>
      <c r="C299" s="11"/>
      <c r="D299" s="11"/>
    </row>
    <row r="300" spans="1:4" ht="12.75">
      <c r="A300" s="14"/>
      <c r="B300" s="14"/>
      <c r="C300" s="11"/>
      <c r="D300" s="11"/>
    </row>
    <row r="301" spans="2:4" ht="12.75">
      <c r="B301" s="15"/>
      <c r="C301" s="16"/>
      <c r="D301" s="16"/>
    </row>
    <row r="302" spans="2:4" ht="12.75">
      <c r="B302" s="15"/>
      <c r="C302" s="16"/>
      <c r="D302" s="16"/>
    </row>
    <row r="303" spans="2:4" ht="12.75">
      <c r="B303" s="15"/>
      <c r="C303" s="16"/>
      <c r="D303" s="16"/>
    </row>
    <row r="304" spans="2:4" ht="12.75">
      <c r="B304" s="15"/>
      <c r="C304" s="16"/>
      <c r="D304" s="16"/>
    </row>
    <row r="305" spans="2:4" ht="12.75">
      <c r="B305" s="15"/>
      <c r="C305" s="16"/>
      <c r="D305" s="16"/>
    </row>
    <row r="306" spans="2:4" ht="12.75">
      <c r="B306" s="15"/>
      <c r="C306" s="16"/>
      <c r="D306" s="16"/>
    </row>
    <row r="307" spans="2:4" ht="12.75">
      <c r="B307" s="15"/>
      <c r="C307" s="16"/>
      <c r="D307" s="16"/>
    </row>
    <row r="308" spans="2:4" ht="12.75">
      <c r="B308" s="15"/>
      <c r="C308" s="16"/>
      <c r="D308" s="16"/>
    </row>
    <row r="309" spans="2:4" ht="12.75">
      <c r="B309" s="15"/>
      <c r="C309" s="16"/>
      <c r="D309" s="16"/>
    </row>
    <row r="310" spans="2:4" ht="12.75">
      <c r="B310" s="15"/>
      <c r="C310" s="16"/>
      <c r="D310" s="16"/>
    </row>
    <row r="311" spans="2:4" ht="12.75">
      <c r="B311" s="15"/>
      <c r="C311" s="16"/>
      <c r="D311" s="16"/>
    </row>
    <row r="312" spans="2:4" ht="12.75">
      <c r="B312" s="15"/>
      <c r="C312" s="16"/>
      <c r="D312" s="16"/>
    </row>
    <row r="313" spans="2:4" ht="12.75">
      <c r="B313" s="15"/>
      <c r="C313" s="16"/>
      <c r="D313" s="16"/>
    </row>
    <row r="314" spans="2:4" ht="12.75">
      <c r="B314" s="15"/>
      <c r="C314" s="16"/>
      <c r="D314" s="16"/>
    </row>
    <row r="315" spans="2:4" ht="12.75">
      <c r="B315" s="15"/>
      <c r="C315" s="16"/>
      <c r="D315" s="16"/>
    </row>
    <row r="316" spans="2:4" ht="12.75">
      <c r="B316" s="15"/>
      <c r="C316" s="16"/>
      <c r="D316" s="16"/>
    </row>
    <row r="317" spans="2:4" ht="12.75">
      <c r="B317" s="15"/>
      <c r="C317" s="16"/>
      <c r="D317" s="16"/>
    </row>
    <row r="318" spans="2:4" ht="12.75">
      <c r="B318" s="15"/>
      <c r="C318" s="16"/>
      <c r="D318" s="16"/>
    </row>
    <row r="319" spans="2:4" ht="12.75">
      <c r="B319" s="15"/>
      <c r="C319" s="16"/>
      <c r="D319" s="16"/>
    </row>
    <row r="320" spans="2:4" ht="12.75">
      <c r="B320" s="15"/>
      <c r="C320" s="16"/>
      <c r="D320" s="16"/>
    </row>
    <row r="321" spans="2:4" ht="12.75">
      <c r="B321" s="15"/>
      <c r="C321" s="16"/>
      <c r="D321" s="16"/>
    </row>
    <row r="322" spans="2:4" ht="12.75">
      <c r="B322" s="15"/>
      <c r="C322" s="16"/>
      <c r="D322" s="16"/>
    </row>
    <row r="323" spans="2:4" ht="12.75">
      <c r="B323" s="15"/>
      <c r="C323" s="16"/>
      <c r="D323" s="16"/>
    </row>
    <row r="324" spans="2:4" ht="12.75">
      <c r="B324" s="15"/>
      <c r="C324" s="16"/>
      <c r="D324" s="16"/>
    </row>
    <row r="325" spans="2:4" ht="12.75">
      <c r="B325" s="15"/>
      <c r="C325" s="16"/>
      <c r="D325" s="16"/>
    </row>
    <row r="326" spans="2:4" ht="12.75">
      <c r="B326" s="15"/>
      <c r="C326" s="16"/>
      <c r="D326" s="16"/>
    </row>
    <row r="327" spans="2:4" ht="12.75">
      <c r="B327" s="15"/>
      <c r="C327" s="16"/>
      <c r="D327" s="16"/>
    </row>
    <row r="328" spans="2:4" ht="12.75">
      <c r="B328" s="15"/>
      <c r="C328" s="16"/>
      <c r="D328" s="16"/>
    </row>
    <row r="329" spans="2:4" ht="12.75">
      <c r="B329" s="15"/>
      <c r="C329" s="16"/>
      <c r="D329" s="16"/>
    </row>
    <row r="330" spans="2:4" ht="12.75">
      <c r="B330" s="15"/>
      <c r="C330" s="16"/>
      <c r="D330" s="16"/>
    </row>
    <row r="331" spans="2:4" ht="12.75">
      <c r="B331" s="15"/>
      <c r="C331" s="16"/>
      <c r="D331" s="16"/>
    </row>
    <row r="332" spans="2:4" ht="12.75">
      <c r="B332" s="15"/>
      <c r="C332" s="16"/>
      <c r="D332" s="16"/>
    </row>
    <row r="333" spans="2:4" ht="12.75">
      <c r="B333" s="15"/>
      <c r="C333" s="16"/>
      <c r="D333" s="16"/>
    </row>
    <row r="334" spans="2:4" ht="12.75">
      <c r="B334" s="15"/>
      <c r="C334" s="16"/>
      <c r="D334" s="16"/>
    </row>
    <row r="335" spans="2:4" ht="12.75">
      <c r="B335" s="15"/>
      <c r="C335" s="16"/>
      <c r="D335" s="16"/>
    </row>
    <row r="336" spans="2:4" ht="12.75">
      <c r="B336" s="15"/>
      <c r="C336" s="16"/>
      <c r="D336" s="16"/>
    </row>
    <row r="337" spans="2:4" ht="12.75">
      <c r="B337" s="15"/>
      <c r="C337" s="16"/>
      <c r="D337" s="16"/>
    </row>
    <row r="338" spans="2:4" ht="12.75">
      <c r="B338" s="15"/>
      <c r="C338" s="16"/>
      <c r="D338" s="16"/>
    </row>
    <row r="339" spans="2:4" ht="12.75">
      <c r="B339" s="15"/>
      <c r="C339" s="16"/>
      <c r="D339" s="16"/>
    </row>
    <row r="340" spans="2:4" ht="12.75">
      <c r="B340" s="15"/>
      <c r="C340" s="16"/>
      <c r="D340" s="16"/>
    </row>
    <row r="341" spans="2:4" ht="12.75">
      <c r="B341" s="15"/>
      <c r="C341" s="16"/>
      <c r="D341" s="16"/>
    </row>
    <row r="342" spans="2:4" ht="12.75">
      <c r="B342" s="15"/>
      <c r="C342" s="16"/>
      <c r="D342" s="16"/>
    </row>
    <row r="343" spans="2:4" ht="12.75">
      <c r="B343" s="15"/>
      <c r="C343" s="16"/>
      <c r="D343" s="16"/>
    </row>
    <row r="344" spans="2:4" ht="12.75">
      <c r="B344" s="15"/>
      <c r="C344" s="16"/>
      <c r="D344" s="16"/>
    </row>
    <row r="345" spans="2:4" ht="12.75">
      <c r="B345" s="15"/>
      <c r="C345" s="16"/>
      <c r="D345" s="16"/>
    </row>
    <row r="346" spans="2:4" ht="12.75">
      <c r="B346" s="15"/>
      <c r="C346" s="16"/>
      <c r="D346" s="16"/>
    </row>
    <row r="347" spans="2:4" ht="12.75">
      <c r="B347" s="15"/>
      <c r="C347" s="16"/>
      <c r="D347" s="16"/>
    </row>
    <row r="348" spans="2:4" ht="12.75">
      <c r="B348" s="15"/>
      <c r="C348" s="16"/>
      <c r="D348" s="16"/>
    </row>
    <row r="349" spans="2:4" ht="12.75">
      <c r="B349" s="15"/>
      <c r="C349" s="16"/>
      <c r="D349" s="16"/>
    </row>
    <row r="350" spans="2:4" ht="12.75">
      <c r="B350" s="15"/>
      <c r="C350" s="16"/>
      <c r="D350" s="16"/>
    </row>
    <row r="351" spans="2:4" ht="12.75">
      <c r="B351" s="15"/>
      <c r="C351" s="16"/>
      <c r="D351" s="16"/>
    </row>
    <row r="352" spans="2:4" ht="12.75">
      <c r="B352" s="15"/>
      <c r="C352" s="16"/>
      <c r="D352" s="16"/>
    </row>
    <row r="353" spans="2:4" ht="12.75">
      <c r="B353" s="15"/>
      <c r="C353" s="16"/>
      <c r="D353" s="16"/>
    </row>
    <row r="354" spans="2:4" ht="12.75">
      <c r="B354" s="15"/>
      <c r="C354" s="16"/>
      <c r="D354" s="16"/>
    </row>
    <row r="355" spans="2:4" ht="12.75">
      <c r="B355" s="15"/>
      <c r="C355" s="16"/>
      <c r="D355" s="16"/>
    </row>
    <row r="356" spans="2:4" ht="12.75">
      <c r="B356" s="15"/>
      <c r="C356" s="16"/>
      <c r="D356" s="16"/>
    </row>
    <row r="357" spans="2:4" ht="12.75">
      <c r="B357" s="15"/>
      <c r="C357" s="16"/>
      <c r="D357" s="16"/>
    </row>
    <row r="358" spans="2:4" ht="12.75">
      <c r="B358" s="15"/>
      <c r="C358" s="16"/>
      <c r="D358" s="16"/>
    </row>
    <row r="359" spans="2:4" ht="12.75">
      <c r="B359" s="15"/>
      <c r="C359" s="16"/>
      <c r="D359" s="16"/>
    </row>
    <row r="360" spans="2:4" ht="12.75">
      <c r="B360" s="15"/>
      <c r="C360" s="16"/>
      <c r="D360" s="16"/>
    </row>
    <row r="361" spans="2:4" ht="12.75">
      <c r="B361" s="15"/>
      <c r="C361" s="16"/>
      <c r="D361" s="16"/>
    </row>
    <row r="362" spans="2:4" ht="12.75">
      <c r="B362" s="15"/>
      <c r="C362" s="16"/>
      <c r="D362" s="16"/>
    </row>
    <row r="363" spans="2:4" ht="12.75">
      <c r="B363" s="15"/>
      <c r="C363" s="16"/>
      <c r="D363" s="16"/>
    </row>
    <row r="364" spans="2:4" ht="12.75">
      <c r="B364" s="15"/>
      <c r="C364" s="16"/>
      <c r="D364" s="16"/>
    </row>
    <row r="365" spans="2:4" ht="12.75">
      <c r="B365" s="15"/>
      <c r="C365" s="16"/>
      <c r="D365" s="16"/>
    </row>
    <row r="366" spans="2:4" ht="12.75">
      <c r="B366" s="15"/>
      <c r="C366" s="16"/>
      <c r="D366" s="16"/>
    </row>
    <row r="367" spans="2:4" ht="12.75">
      <c r="B367" s="15"/>
      <c r="C367" s="16"/>
      <c r="D367" s="16"/>
    </row>
    <row r="368" spans="2:4" ht="12.75">
      <c r="B368" s="15"/>
      <c r="C368" s="16"/>
      <c r="D368" s="16"/>
    </row>
    <row r="369" spans="2:4" ht="12.75">
      <c r="B369" s="15"/>
      <c r="C369" s="16"/>
      <c r="D369" s="16"/>
    </row>
    <row r="370" spans="2:4" ht="12.75">
      <c r="B370" s="15"/>
      <c r="C370" s="16"/>
      <c r="D370" s="16"/>
    </row>
    <row r="371" spans="2:4" ht="12.75">
      <c r="B371" s="15"/>
      <c r="C371" s="16"/>
      <c r="D371" s="16"/>
    </row>
    <row r="372" spans="2:4" ht="12.75">
      <c r="B372" s="15"/>
      <c r="C372" s="16"/>
      <c r="D372" s="16"/>
    </row>
    <row r="373" spans="2:4" ht="12.75">
      <c r="B373" s="15"/>
      <c r="C373" s="16"/>
      <c r="D373" s="16"/>
    </row>
    <row r="374" spans="2:4" ht="12.75">
      <c r="B374" s="15"/>
      <c r="C374" s="16"/>
      <c r="D374" s="16"/>
    </row>
    <row r="375" spans="2:4" ht="12.75">
      <c r="B375" s="15"/>
      <c r="C375" s="16"/>
      <c r="D375" s="16"/>
    </row>
    <row r="376" spans="2:4" ht="12.75">
      <c r="B376" s="15"/>
      <c r="C376" s="16"/>
      <c r="D376" s="16"/>
    </row>
    <row r="377" spans="2:4" ht="12.75">
      <c r="B377" s="15"/>
      <c r="C377" s="16"/>
      <c r="D377" s="16"/>
    </row>
    <row r="378" spans="2:4" ht="12.75">
      <c r="B378" s="15"/>
      <c r="C378" s="16"/>
      <c r="D378" s="16"/>
    </row>
    <row r="379" spans="2:4" ht="12.75">
      <c r="B379" s="15"/>
      <c r="C379" s="16"/>
      <c r="D379" s="16"/>
    </row>
    <row r="380" spans="2:4" ht="12.75">
      <c r="B380" s="15"/>
      <c r="C380" s="16"/>
      <c r="D380" s="16"/>
    </row>
    <row r="381" spans="2:4" ht="12.75">
      <c r="B381" s="15"/>
      <c r="C381" s="16"/>
      <c r="D381" s="16"/>
    </row>
    <row r="382" spans="2:4" ht="12.75">
      <c r="B382" s="15"/>
      <c r="C382" s="16"/>
      <c r="D382" s="16"/>
    </row>
    <row r="383" spans="2:4" ht="12.75">
      <c r="B383" s="15"/>
      <c r="C383" s="16"/>
      <c r="D383" s="16"/>
    </row>
    <row r="384" spans="2:4" ht="12.75">
      <c r="B384" s="15"/>
      <c r="C384" s="16"/>
      <c r="D384" s="16"/>
    </row>
    <row r="385" spans="2:4" ht="12.75">
      <c r="B385" s="15"/>
      <c r="C385" s="16"/>
      <c r="D385" s="16"/>
    </row>
    <row r="386" spans="2:4" ht="12.75">
      <c r="B386" s="15"/>
      <c r="C386" s="16"/>
      <c r="D386" s="16"/>
    </row>
    <row r="387" spans="2:4" ht="12.75">
      <c r="B387" s="15"/>
      <c r="C387" s="16"/>
      <c r="D387" s="16"/>
    </row>
    <row r="388" spans="2:4" ht="12.75">
      <c r="B388" s="15"/>
      <c r="C388" s="16"/>
      <c r="D388" s="16"/>
    </row>
    <row r="389" spans="2:4" ht="12.75">
      <c r="B389" s="15"/>
      <c r="C389" s="16"/>
      <c r="D389" s="16"/>
    </row>
    <row r="390" spans="2:4" ht="12.75">
      <c r="B390" s="15"/>
      <c r="C390" s="16"/>
      <c r="D390" s="16"/>
    </row>
    <row r="391" spans="2:4" ht="12.75">
      <c r="B391" s="15"/>
      <c r="C391" s="16"/>
      <c r="D391" s="16"/>
    </row>
    <row r="392" spans="2:4" ht="12.75">
      <c r="B392" s="15"/>
      <c r="C392" s="16"/>
      <c r="D392" s="16"/>
    </row>
    <row r="393" spans="2:4" ht="12.75">
      <c r="B393" s="15"/>
      <c r="C393" s="16"/>
      <c r="D393" s="16"/>
    </row>
    <row r="394" spans="2:4" ht="12.75">
      <c r="B394" s="15"/>
      <c r="C394" s="16"/>
      <c r="D394" s="16"/>
    </row>
    <row r="395" spans="2:4" ht="12.75">
      <c r="B395" s="15"/>
      <c r="C395" s="16"/>
      <c r="D395" s="16"/>
    </row>
    <row r="396" spans="2:4" ht="12.75">
      <c r="B396" s="15"/>
      <c r="C396" s="16"/>
      <c r="D396" s="16"/>
    </row>
    <row r="397" spans="2:4" ht="12.75">
      <c r="B397" s="15"/>
      <c r="C397" s="16"/>
      <c r="D397" s="16"/>
    </row>
    <row r="398" spans="2:4" ht="12.75">
      <c r="B398" s="15"/>
      <c r="C398" s="16"/>
      <c r="D398" s="16"/>
    </row>
    <row r="399" spans="2:4" ht="12.75">
      <c r="B399" s="15"/>
      <c r="C399" s="16"/>
      <c r="D399" s="16"/>
    </row>
    <row r="400" spans="2:4" ht="12.75">
      <c r="B400" s="15"/>
      <c r="C400" s="16"/>
      <c r="D400" s="16"/>
    </row>
    <row r="401" spans="2:4" ht="12.75">
      <c r="B401" s="15"/>
      <c r="C401" s="16"/>
      <c r="D401" s="16"/>
    </row>
    <row r="402" spans="2:4" ht="12.75">
      <c r="B402" s="15"/>
      <c r="C402" s="16"/>
      <c r="D402" s="16"/>
    </row>
    <row r="403" spans="2:4" ht="12.75">
      <c r="B403" s="15"/>
      <c r="C403" s="16"/>
      <c r="D403" s="16"/>
    </row>
    <row r="404" spans="2:4" ht="12.75">
      <c r="B404" s="15"/>
      <c r="C404" s="16"/>
      <c r="D404" s="16"/>
    </row>
    <row r="405" spans="2:4" ht="12.75">
      <c r="B405" s="15"/>
      <c r="C405" s="16"/>
      <c r="D405" s="16"/>
    </row>
    <row r="406" spans="2:4" ht="12.75">
      <c r="B406" s="15"/>
      <c r="C406" s="16"/>
      <c r="D406" s="16"/>
    </row>
    <row r="407" spans="2:4" ht="12.75">
      <c r="B407" s="15"/>
      <c r="C407" s="16"/>
      <c r="D407" s="16"/>
    </row>
    <row r="408" spans="2:4" ht="12.75">
      <c r="B408" s="15"/>
      <c r="C408" s="16"/>
      <c r="D408" s="16"/>
    </row>
    <row r="409" spans="2:4" ht="12.75">
      <c r="B409" s="15"/>
      <c r="C409" s="16"/>
      <c r="D409" s="16"/>
    </row>
    <row r="410" spans="2:4" ht="12.75">
      <c r="B410" s="15"/>
      <c r="C410" s="16"/>
      <c r="D410" s="16"/>
    </row>
    <row r="411" spans="2:4" ht="12.75">
      <c r="B411" s="15"/>
      <c r="C411" s="16"/>
      <c r="D411" s="16"/>
    </row>
    <row r="412" spans="2:4" ht="12.75">
      <c r="B412" s="15"/>
      <c r="C412" s="16"/>
      <c r="D412" s="16"/>
    </row>
    <row r="413" spans="2:4" ht="12.75">
      <c r="B413" s="15"/>
      <c r="C413" s="16"/>
      <c r="D413" s="16"/>
    </row>
    <row r="414" spans="2:4" ht="12.75">
      <c r="B414" s="15"/>
      <c r="C414" s="16"/>
      <c r="D414" s="16"/>
    </row>
    <row r="415" spans="2:4" ht="12.75">
      <c r="B415" s="15"/>
      <c r="C415" s="16"/>
      <c r="D415" s="16"/>
    </row>
    <row r="416" spans="2:4" ht="12.75">
      <c r="B416" s="15"/>
      <c r="C416" s="16"/>
      <c r="D416" s="16"/>
    </row>
    <row r="417" spans="2:4" ht="12.75">
      <c r="B417" s="15"/>
      <c r="C417" s="16"/>
      <c r="D417" s="16"/>
    </row>
    <row r="418" spans="2:4" ht="12.75">
      <c r="B418" s="15"/>
      <c r="C418" s="16"/>
      <c r="D418" s="16"/>
    </row>
    <row r="419" spans="2:4" ht="12.75">
      <c r="B419" s="15"/>
      <c r="C419" s="16"/>
      <c r="D419" s="16"/>
    </row>
    <row r="420" spans="2:4" ht="12.75">
      <c r="B420" s="15"/>
      <c r="C420" s="16"/>
      <c r="D420" s="16"/>
    </row>
    <row r="421" spans="2:4" ht="12.75">
      <c r="B421" s="15"/>
      <c r="C421" s="16"/>
      <c r="D421" s="16"/>
    </row>
    <row r="422" spans="2:4" ht="12.75">
      <c r="B422" s="15"/>
      <c r="C422" s="16"/>
      <c r="D422" s="16"/>
    </row>
    <row r="423" spans="2:4" ht="12.75">
      <c r="B423" s="15"/>
      <c r="C423" s="16"/>
      <c r="D423" s="16"/>
    </row>
    <row r="424" spans="2:4" ht="12.75">
      <c r="B424" s="15"/>
      <c r="C424" s="16"/>
      <c r="D424" s="16"/>
    </row>
    <row r="425" spans="2:4" ht="12.75">
      <c r="B425" s="15"/>
      <c r="C425" s="16"/>
      <c r="D425" s="16"/>
    </row>
    <row r="426" spans="2:4" ht="12.75">
      <c r="B426" s="15"/>
      <c r="C426" s="16"/>
      <c r="D426" s="16"/>
    </row>
    <row r="427" spans="2:4" ht="12.75">
      <c r="B427" s="15"/>
      <c r="C427" s="16"/>
      <c r="D427" s="16"/>
    </row>
    <row r="428" spans="2:4" ht="12.75">
      <c r="B428" s="15"/>
      <c r="C428" s="16"/>
      <c r="D428" s="16"/>
    </row>
    <row r="429" spans="2:4" ht="12.75">
      <c r="B429" s="15"/>
      <c r="C429" s="16"/>
      <c r="D429" s="16"/>
    </row>
    <row r="430" spans="2:4" ht="12.75">
      <c r="B430" s="15"/>
      <c r="C430" s="16"/>
      <c r="D430" s="16"/>
    </row>
    <row r="431" spans="2:4" ht="12.75">
      <c r="B431" s="15"/>
      <c r="C431" s="16"/>
      <c r="D431" s="16"/>
    </row>
    <row r="432" spans="2:4" ht="12.75">
      <c r="B432" s="15"/>
      <c r="C432" s="16"/>
      <c r="D432" s="16"/>
    </row>
    <row r="433" spans="2:4" ht="12.75">
      <c r="B433" s="15"/>
      <c r="C433" s="16"/>
      <c r="D433" s="16"/>
    </row>
    <row r="434" spans="2:4" ht="12.75">
      <c r="B434" s="15"/>
      <c r="C434" s="16"/>
      <c r="D434" s="16"/>
    </row>
    <row r="435" spans="2:4" ht="12.75">
      <c r="B435" s="15"/>
      <c r="C435" s="16"/>
      <c r="D435" s="16"/>
    </row>
    <row r="436" spans="2:4" ht="12.75">
      <c r="B436" s="15"/>
      <c r="C436" s="16"/>
      <c r="D436" s="16"/>
    </row>
    <row r="437" spans="2:4" ht="12.75">
      <c r="B437" s="15"/>
      <c r="C437" s="16"/>
      <c r="D437" s="16"/>
    </row>
    <row r="438" spans="2:4" ht="12.75">
      <c r="B438" s="15"/>
      <c r="C438" s="16"/>
      <c r="D438" s="16"/>
    </row>
    <row r="439" spans="2:4" ht="12.75">
      <c r="B439" s="15"/>
      <c r="C439" s="16"/>
      <c r="D439" s="16"/>
    </row>
    <row r="440" spans="2:4" ht="12.75">
      <c r="B440" s="15"/>
      <c r="C440" s="16"/>
      <c r="D440" s="16"/>
    </row>
    <row r="441" spans="2:4" ht="12.75">
      <c r="B441" s="15"/>
      <c r="C441" s="16"/>
      <c r="D441" s="16"/>
    </row>
    <row r="442" spans="2:4" ht="12.75">
      <c r="B442" s="15"/>
      <c r="C442" s="16"/>
      <c r="D442" s="16"/>
    </row>
    <row r="443" spans="2:4" ht="12.75">
      <c r="B443" s="15"/>
      <c r="C443" s="16"/>
      <c r="D443" s="16"/>
    </row>
    <row r="444" spans="2:4" ht="12.75">
      <c r="B444" s="15"/>
      <c r="C444" s="16"/>
      <c r="D444" s="16"/>
    </row>
    <row r="445" spans="2:4" ht="12.75">
      <c r="B445" s="15"/>
      <c r="C445" s="16"/>
      <c r="D445" s="16"/>
    </row>
    <row r="446" spans="2:4" ht="12.75">
      <c r="B446" s="15"/>
      <c r="C446" s="16"/>
      <c r="D446" s="16"/>
    </row>
    <row r="447" spans="2:4" ht="12.75">
      <c r="B447" s="15"/>
      <c r="C447" s="16"/>
      <c r="D447" s="16"/>
    </row>
    <row r="448" spans="2:4" ht="12.75">
      <c r="B448" s="15"/>
      <c r="C448" s="16"/>
      <c r="D448" s="16"/>
    </row>
    <row r="449" spans="2:4" ht="12.75">
      <c r="B449" s="15"/>
      <c r="C449" s="16"/>
      <c r="D449" s="16"/>
    </row>
    <row r="450" spans="2:4" ht="12.75">
      <c r="B450" s="15"/>
      <c r="C450" s="16"/>
      <c r="D450" s="16"/>
    </row>
    <row r="451" spans="2:4" ht="12.75">
      <c r="B451" s="15"/>
      <c r="C451" s="16"/>
      <c r="D451" s="16"/>
    </row>
    <row r="452" spans="2:4" ht="12.75">
      <c r="B452" s="15"/>
      <c r="C452" s="16"/>
      <c r="D452" s="16"/>
    </row>
    <row r="453" spans="2:4" ht="12.75">
      <c r="B453" s="15"/>
      <c r="C453" s="16"/>
      <c r="D453" s="16"/>
    </row>
    <row r="454" spans="2:4" ht="12.75">
      <c r="B454" s="15"/>
      <c r="C454" s="16"/>
      <c r="D454" s="16"/>
    </row>
    <row r="455" spans="2:4" ht="12.75">
      <c r="B455" s="15"/>
      <c r="C455" s="16"/>
      <c r="D455" s="16"/>
    </row>
    <row r="456" spans="2:4" ht="12.75">
      <c r="B456" s="15"/>
      <c r="C456" s="16"/>
      <c r="D456" s="16"/>
    </row>
    <row r="457" spans="2:4" ht="12.75">
      <c r="B457" s="15"/>
      <c r="C457" s="16"/>
      <c r="D457" s="16"/>
    </row>
    <row r="458" spans="2:4" ht="12.75">
      <c r="B458" s="15"/>
      <c r="C458" s="16"/>
      <c r="D458" s="16"/>
    </row>
    <row r="459" spans="2:4" ht="12.75">
      <c r="B459" s="15"/>
      <c r="C459" s="16"/>
      <c r="D459" s="16"/>
    </row>
    <row r="460" spans="2:4" ht="12.75">
      <c r="B460" s="15"/>
      <c r="C460" s="16"/>
      <c r="D460" s="16"/>
    </row>
    <row r="461" spans="2:4" ht="12.75">
      <c r="B461" s="15"/>
      <c r="C461" s="16"/>
      <c r="D461" s="16"/>
    </row>
    <row r="462" spans="2:4" ht="12.75">
      <c r="B462" s="15"/>
      <c r="C462" s="16"/>
      <c r="D462" s="16"/>
    </row>
    <row r="463" spans="2:4" ht="12.75">
      <c r="B463" s="15"/>
      <c r="C463" s="16"/>
      <c r="D463" s="16"/>
    </row>
    <row r="464" spans="2:4" ht="12.75">
      <c r="B464" s="15"/>
      <c r="C464" s="16"/>
      <c r="D464" s="16"/>
    </row>
    <row r="465" spans="2:4" ht="12.75">
      <c r="B465" s="15"/>
      <c r="C465" s="16"/>
      <c r="D465" s="16"/>
    </row>
    <row r="466" spans="2:4" ht="12.75">
      <c r="B466" s="15"/>
      <c r="C466" s="16"/>
      <c r="D466" s="16"/>
    </row>
    <row r="467" spans="2:4" ht="12.75">
      <c r="B467" s="15"/>
      <c r="C467" s="16"/>
      <c r="D467" s="16"/>
    </row>
    <row r="468" spans="2:4" ht="12.75">
      <c r="B468" s="15"/>
      <c r="C468" s="16"/>
      <c r="D468" s="16"/>
    </row>
    <row r="469" spans="2:4" ht="12.75">
      <c r="B469" s="15"/>
      <c r="C469" s="16"/>
      <c r="D469" s="16"/>
    </row>
    <row r="470" spans="2:4" ht="12.75">
      <c r="B470" s="15"/>
      <c r="C470" s="16"/>
      <c r="D470" s="16"/>
    </row>
    <row r="471" spans="2:4" ht="12.75">
      <c r="B471" s="15"/>
      <c r="C471" s="16"/>
      <c r="D471" s="16"/>
    </row>
    <row r="472" spans="2:4" ht="12.75">
      <c r="B472" s="15"/>
      <c r="C472" s="16"/>
      <c r="D472" s="16"/>
    </row>
    <row r="473" spans="2:4" ht="12.75">
      <c r="B473" s="15"/>
      <c r="C473" s="16"/>
      <c r="D473" s="16"/>
    </row>
    <row r="474" spans="2:4" ht="12.75">
      <c r="B474" s="15"/>
      <c r="C474" s="16"/>
      <c r="D474" s="16"/>
    </row>
    <row r="475" spans="2:4" ht="12.75">
      <c r="B475" s="15"/>
      <c r="C475" s="16"/>
      <c r="D475" s="16"/>
    </row>
    <row r="476" spans="2:4" ht="12.75">
      <c r="B476" s="15"/>
      <c r="C476" s="16"/>
      <c r="D476" s="16"/>
    </row>
    <row r="477" spans="2:4" ht="12.75">
      <c r="B477" s="15"/>
      <c r="C477" s="16"/>
      <c r="D477" s="16"/>
    </row>
    <row r="478" spans="2:4" ht="12.75">
      <c r="B478" s="15"/>
      <c r="C478" s="16"/>
      <c r="D478" s="16"/>
    </row>
    <row r="479" spans="2:4" ht="12.75">
      <c r="B479" s="15"/>
      <c r="C479" s="16"/>
      <c r="D479" s="16"/>
    </row>
    <row r="480" spans="2:4" ht="12.75">
      <c r="B480" s="15"/>
      <c r="C480" s="16"/>
      <c r="D480" s="16"/>
    </row>
    <row r="481" spans="2:4" ht="12.75">
      <c r="B481" s="15"/>
      <c r="C481" s="16"/>
      <c r="D481" s="16"/>
    </row>
    <row r="482" spans="2:4" ht="12.75">
      <c r="B482" s="15"/>
      <c r="C482" s="16"/>
      <c r="D482" s="16"/>
    </row>
    <row r="483" spans="2:4" ht="12.75">
      <c r="B483" s="15"/>
      <c r="C483" s="16"/>
      <c r="D483" s="16"/>
    </row>
    <row r="484" spans="2:4" ht="12.75">
      <c r="B484" s="15"/>
      <c r="C484" s="16"/>
      <c r="D484" s="16"/>
    </row>
    <row r="485" spans="2:4" ht="12.75">
      <c r="B485" s="15"/>
      <c r="C485" s="16"/>
      <c r="D485" s="16"/>
    </row>
    <row r="486" spans="2:4" ht="12.75">
      <c r="B486" s="15"/>
      <c r="C486" s="16"/>
      <c r="D486" s="16"/>
    </row>
    <row r="487" spans="2:4" ht="12.75">
      <c r="B487" s="15"/>
      <c r="C487" s="16"/>
      <c r="D487" s="16"/>
    </row>
    <row r="488" spans="2:4" ht="12.75">
      <c r="B488" s="15"/>
      <c r="C488" s="16"/>
      <c r="D488" s="16"/>
    </row>
    <row r="489" spans="2:4" ht="12.75">
      <c r="B489" s="15"/>
      <c r="C489" s="16"/>
      <c r="D489" s="16"/>
    </row>
    <row r="490" spans="2:4" ht="12.75">
      <c r="B490" s="15"/>
      <c r="C490" s="16"/>
      <c r="D490" s="16"/>
    </row>
    <row r="491" spans="2:4" ht="12.75">
      <c r="B491" s="15"/>
      <c r="C491" s="16"/>
      <c r="D491" s="16"/>
    </row>
    <row r="492" spans="2:4" ht="12.75">
      <c r="B492" s="15"/>
      <c r="C492" s="16"/>
      <c r="D492" s="16"/>
    </row>
    <row r="493" spans="2:4" ht="12.75">
      <c r="B493" s="15"/>
      <c r="C493" s="16"/>
      <c r="D493" s="16"/>
    </row>
    <row r="494" spans="2:4" ht="12.75">
      <c r="B494" s="15"/>
      <c r="C494" s="16"/>
      <c r="D494" s="16"/>
    </row>
    <row r="495" spans="2:4" ht="12.75">
      <c r="B495" s="15"/>
      <c r="C495" s="16"/>
      <c r="D495" s="16"/>
    </row>
    <row r="496" spans="2:4" ht="12.75">
      <c r="B496" s="15"/>
      <c r="C496" s="16"/>
      <c r="D496" s="16"/>
    </row>
    <row r="497" spans="2:4" ht="12.75">
      <c r="B497" s="15"/>
      <c r="C497" s="16"/>
      <c r="D497" s="16"/>
    </row>
    <row r="498" spans="2:4" ht="12.75">
      <c r="B498" s="15"/>
      <c r="C498" s="16"/>
      <c r="D498" s="16"/>
    </row>
    <row r="499" spans="2:4" ht="12.75">
      <c r="B499" s="15"/>
      <c r="C499" s="16"/>
      <c r="D499" s="16"/>
    </row>
    <row r="500" spans="2:4" ht="12.75">
      <c r="B500" s="15"/>
      <c r="C500" s="16"/>
      <c r="D500" s="16"/>
    </row>
    <row r="501" spans="2:4" ht="12.75">
      <c r="B501" s="15"/>
      <c r="C501" s="16"/>
      <c r="D501" s="16"/>
    </row>
    <row r="502" spans="2:4" ht="12.75">
      <c r="B502" s="15"/>
      <c r="C502" s="16"/>
      <c r="D502" s="16"/>
    </row>
    <row r="503" spans="2:4" ht="12.75">
      <c r="B503" s="15"/>
      <c r="C503" s="16"/>
      <c r="D503" s="16"/>
    </row>
    <row r="504" spans="2:4" ht="12.75">
      <c r="B504" s="15"/>
      <c r="C504" s="16"/>
      <c r="D504" s="16"/>
    </row>
    <row r="505" spans="2:4" ht="12.75">
      <c r="B505" s="15"/>
      <c r="C505" s="16"/>
      <c r="D505" s="16"/>
    </row>
    <row r="506" spans="2:4" ht="12.75">
      <c r="B506" s="15"/>
      <c r="C506" s="16"/>
      <c r="D506" s="16"/>
    </row>
    <row r="507" spans="2:4" ht="12.75">
      <c r="B507" s="15"/>
      <c r="C507" s="16"/>
      <c r="D507" s="16"/>
    </row>
    <row r="508" spans="2:4" ht="12.75">
      <c r="B508" s="15"/>
      <c r="C508" s="16"/>
      <c r="D508" s="16"/>
    </row>
    <row r="509" spans="2:4" ht="12.75">
      <c r="B509" s="15"/>
      <c r="C509" s="16"/>
      <c r="D509" s="16"/>
    </row>
    <row r="510" spans="2:4" ht="12.75">
      <c r="B510" s="15"/>
      <c r="C510" s="16"/>
      <c r="D510" s="16"/>
    </row>
    <row r="511" spans="2:4" ht="12.75">
      <c r="B511" s="15"/>
      <c r="C511" s="16"/>
      <c r="D511" s="16"/>
    </row>
    <row r="512" spans="2:4" ht="12.75">
      <c r="B512" s="15"/>
      <c r="C512" s="16"/>
      <c r="D512" s="16"/>
    </row>
    <row r="513" spans="2:4" ht="12.75">
      <c r="B513" s="15"/>
      <c r="C513" s="16"/>
      <c r="D513" s="16"/>
    </row>
    <row r="514" spans="2:4" ht="12.75">
      <c r="B514" s="15"/>
      <c r="C514" s="16"/>
      <c r="D514" s="16"/>
    </row>
    <row r="515" spans="2:4" ht="12.75">
      <c r="B515" s="15"/>
      <c r="C515" s="16"/>
      <c r="D515" s="16"/>
    </row>
    <row r="516" spans="2:4" ht="12.75">
      <c r="B516" s="15"/>
      <c r="C516" s="16"/>
      <c r="D516" s="16"/>
    </row>
    <row r="517" spans="2:4" ht="12.75">
      <c r="B517" s="15"/>
      <c r="C517" s="16"/>
      <c r="D517" s="16"/>
    </row>
    <row r="518" spans="2:4" ht="12.75">
      <c r="B518" s="15"/>
      <c r="C518" s="16"/>
      <c r="D518" s="16"/>
    </row>
    <row r="519" spans="2:4" ht="12.75">
      <c r="B519" s="15"/>
      <c r="C519" s="16"/>
      <c r="D519" s="16"/>
    </row>
    <row r="520" spans="2:4" ht="12.75">
      <c r="B520" s="15"/>
      <c r="C520" s="16"/>
      <c r="D520" s="16"/>
    </row>
    <row r="521" spans="2:4" ht="12.75">
      <c r="B521" s="15"/>
      <c r="C521" s="16"/>
      <c r="D521" s="16"/>
    </row>
    <row r="522" spans="2:4" ht="12.75">
      <c r="B522" s="15"/>
      <c r="C522" s="16"/>
      <c r="D522" s="16"/>
    </row>
    <row r="523" spans="2:4" ht="12.75">
      <c r="B523" s="15"/>
      <c r="C523" s="16"/>
      <c r="D523" s="16"/>
    </row>
    <row r="524" spans="2:4" ht="12.75">
      <c r="B524" s="15"/>
      <c r="C524" s="16"/>
      <c r="D524" s="16"/>
    </row>
    <row r="525" spans="2:4" ht="12.75">
      <c r="B525" s="15"/>
      <c r="C525" s="16"/>
      <c r="D525" s="16"/>
    </row>
    <row r="526" spans="2:4" ht="12.75">
      <c r="B526" s="15"/>
      <c r="C526" s="16"/>
      <c r="D526" s="16"/>
    </row>
    <row r="527" spans="2:4" ht="12.75">
      <c r="B527" s="15"/>
      <c r="C527" s="16"/>
      <c r="D527" s="16"/>
    </row>
    <row r="528" spans="2:4" ht="12.75">
      <c r="B528" s="15"/>
      <c r="C528" s="16"/>
      <c r="D528" s="16"/>
    </row>
    <row r="529" spans="2:4" ht="12.75">
      <c r="B529" s="15"/>
      <c r="C529" s="16"/>
      <c r="D529" s="16"/>
    </row>
    <row r="530" spans="2:4" ht="12.75">
      <c r="B530" s="15"/>
      <c r="C530" s="16"/>
      <c r="D530" s="16"/>
    </row>
    <row r="531" spans="2:4" ht="12.75">
      <c r="B531" s="15"/>
      <c r="C531" s="16"/>
      <c r="D531" s="16"/>
    </row>
    <row r="532" spans="2:4" ht="12.75">
      <c r="B532" s="15"/>
      <c r="C532" s="16"/>
      <c r="D532" s="16"/>
    </row>
    <row r="533" spans="2:4" ht="12.75">
      <c r="B533" s="15"/>
      <c r="C533" s="16"/>
      <c r="D533" s="16"/>
    </row>
    <row r="534" spans="2:4" ht="12.75">
      <c r="B534" s="15"/>
      <c r="C534" s="16"/>
      <c r="D534" s="16"/>
    </row>
    <row r="535" spans="2:4" ht="12.75">
      <c r="B535" s="15"/>
      <c r="C535" s="16"/>
      <c r="D535" s="16"/>
    </row>
    <row r="536" spans="2:4" ht="12.75">
      <c r="B536" s="15"/>
      <c r="C536" s="16"/>
      <c r="D536" s="16"/>
    </row>
    <row r="537" spans="2:4" ht="12.75">
      <c r="B537" s="15"/>
      <c r="C537" s="16"/>
      <c r="D537" s="16"/>
    </row>
    <row r="538" spans="2:4" ht="12.75">
      <c r="B538" s="15"/>
      <c r="C538" s="16"/>
      <c r="D538" s="16"/>
    </row>
    <row r="539" spans="2:4" ht="12.75">
      <c r="B539" s="15"/>
      <c r="C539" s="16"/>
      <c r="D539" s="16"/>
    </row>
    <row r="540" spans="2:4" ht="12.75">
      <c r="B540" s="15"/>
      <c r="C540" s="16"/>
      <c r="D540" s="16"/>
    </row>
    <row r="541" spans="2:4" ht="12.75">
      <c r="B541" s="15"/>
      <c r="C541" s="16"/>
      <c r="D541" s="16"/>
    </row>
    <row r="542" spans="2:4" ht="12.75">
      <c r="B542" s="15"/>
      <c r="C542" s="16"/>
      <c r="D542" s="16"/>
    </row>
    <row r="543" spans="2:4" ht="12.75">
      <c r="B543" s="15"/>
      <c r="C543" s="16"/>
      <c r="D543" s="16"/>
    </row>
    <row r="544" spans="2:4" ht="12.75">
      <c r="B544" s="15"/>
      <c r="C544" s="16"/>
      <c r="D544" s="16"/>
    </row>
    <row r="545" spans="2:4" ht="12.75">
      <c r="B545" s="15"/>
      <c r="C545" s="16"/>
      <c r="D545" s="16"/>
    </row>
    <row r="546" spans="2:4" ht="12.75">
      <c r="B546" s="15"/>
      <c r="C546" s="16"/>
      <c r="D546" s="16"/>
    </row>
    <row r="547" spans="2:4" ht="12.75">
      <c r="B547" s="15"/>
      <c r="C547" s="16"/>
      <c r="D547" s="16"/>
    </row>
    <row r="548" spans="2:4" ht="12.75">
      <c r="B548" s="15"/>
      <c r="C548" s="16"/>
      <c r="D548" s="16"/>
    </row>
    <row r="549" spans="2:4" ht="12.75">
      <c r="B549" s="15"/>
      <c r="C549" s="16"/>
      <c r="D549" s="16"/>
    </row>
    <row r="550" spans="2:4" ht="12.75">
      <c r="B550" s="15"/>
      <c r="C550" s="16"/>
      <c r="D550" s="16"/>
    </row>
    <row r="551" spans="2:4" ht="12.75">
      <c r="B551" s="15"/>
      <c r="C551" s="16"/>
      <c r="D551" s="16"/>
    </row>
    <row r="552" spans="2:4" ht="12.75">
      <c r="B552" s="15"/>
      <c r="C552" s="16"/>
      <c r="D552" s="16"/>
    </row>
    <row r="553" spans="2:4" ht="12.75">
      <c r="B553" s="15"/>
      <c r="C553" s="16"/>
      <c r="D553" s="16"/>
    </row>
    <row r="554" spans="2:4" ht="12.75">
      <c r="B554" s="15"/>
      <c r="C554" s="16"/>
      <c r="D554" s="16"/>
    </row>
    <row r="555" spans="2:4" ht="12.75">
      <c r="B555" s="15"/>
      <c r="C555" s="16"/>
      <c r="D555" s="16"/>
    </row>
    <row r="556" spans="2:4" ht="12.75">
      <c r="B556" s="15"/>
      <c r="C556" s="16"/>
      <c r="D556" s="16"/>
    </row>
    <row r="557" spans="2:4" ht="12.75">
      <c r="B557" s="15"/>
      <c r="C557" s="16"/>
      <c r="D557" s="16"/>
    </row>
    <row r="558" spans="2:4" ht="12.75">
      <c r="B558" s="15"/>
      <c r="C558" s="16"/>
      <c r="D558" s="16"/>
    </row>
    <row r="559" spans="2:4" ht="12.75">
      <c r="B559" s="15"/>
      <c r="C559" s="16"/>
      <c r="D559" s="16"/>
    </row>
    <row r="560" spans="2:4" ht="12.75">
      <c r="B560" s="15"/>
      <c r="C560" s="16"/>
      <c r="D560" s="16"/>
    </row>
    <row r="561" spans="2:4" ht="12.75">
      <c r="B561" s="15"/>
      <c r="C561" s="16"/>
      <c r="D561" s="16"/>
    </row>
    <row r="562" spans="2:4" ht="12.75">
      <c r="B562" s="15"/>
      <c r="C562" s="16"/>
      <c r="D562" s="16"/>
    </row>
    <row r="563" spans="2:4" ht="12.75">
      <c r="B563" s="15"/>
      <c r="C563" s="16"/>
      <c r="D563" s="16"/>
    </row>
    <row r="564" spans="2:4" ht="12.75">
      <c r="B564" s="15"/>
      <c r="C564" s="16"/>
      <c r="D564" s="16"/>
    </row>
    <row r="565" spans="2:4" ht="12.75">
      <c r="B565" s="15"/>
      <c r="C565" s="16"/>
      <c r="D565" s="16"/>
    </row>
    <row r="566" spans="2:4" ht="12.75">
      <c r="B566" s="15"/>
      <c r="C566" s="16"/>
      <c r="D566" s="16"/>
    </row>
    <row r="567" spans="2:4" ht="12.75">
      <c r="B567" s="15"/>
      <c r="C567" s="16"/>
      <c r="D567" s="16"/>
    </row>
    <row r="568" spans="2:4" ht="12.75">
      <c r="B568" s="15"/>
      <c r="C568" s="16"/>
      <c r="D568" s="16"/>
    </row>
    <row r="569" spans="2:4" ht="12.75">
      <c r="B569" s="15"/>
      <c r="C569" s="16"/>
      <c r="D569" s="16"/>
    </row>
    <row r="570" spans="2:4" ht="12.75">
      <c r="B570" s="15"/>
      <c r="C570" s="16"/>
      <c r="D570" s="16"/>
    </row>
    <row r="571" spans="2:4" ht="12.75">
      <c r="B571" s="15"/>
      <c r="C571" s="16"/>
      <c r="D571" s="16"/>
    </row>
    <row r="572" spans="2:4" ht="12.75">
      <c r="B572" s="15"/>
      <c r="C572" s="16"/>
      <c r="D572" s="16"/>
    </row>
    <row r="573" spans="2:4" ht="12.75">
      <c r="B573" s="15"/>
      <c r="C573" s="16"/>
      <c r="D573" s="16"/>
    </row>
    <row r="574" spans="2:4" ht="12.75">
      <c r="B574" s="15"/>
      <c r="C574" s="16"/>
      <c r="D574" s="16"/>
    </row>
    <row r="575" spans="2:4" ht="12.75">
      <c r="B575" s="15"/>
      <c r="C575" s="16"/>
      <c r="D575" s="16"/>
    </row>
    <row r="576" spans="2:4" ht="12.75">
      <c r="B576" s="15"/>
      <c r="C576" s="16"/>
      <c r="D576" s="16"/>
    </row>
    <row r="577" spans="2:4" ht="12.75">
      <c r="B577" s="15"/>
      <c r="C577" s="16"/>
      <c r="D577" s="16"/>
    </row>
    <row r="578" spans="2:4" ht="12.75">
      <c r="B578" s="15"/>
      <c r="C578" s="16"/>
      <c r="D578" s="16"/>
    </row>
    <row r="579" spans="2:4" ht="12.75">
      <c r="B579" s="15"/>
      <c r="C579" s="16"/>
      <c r="D579" s="16"/>
    </row>
    <row r="580" spans="2:4" ht="12.75">
      <c r="B580" s="15"/>
      <c r="C580" s="16"/>
      <c r="D580" s="16"/>
    </row>
    <row r="581" spans="2:4" ht="12.75">
      <c r="B581" s="15"/>
      <c r="C581" s="16"/>
      <c r="D581" s="16"/>
    </row>
    <row r="582" spans="2:4" ht="12.75">
      <c r="B582" s="15"/>
      <c r="C582" s="16"/>
      <c r="D582" s="16"/>
    </row>
    <row r="583" spans="2:4" ht="12.75">
      <c r="B583" s="15"/>
      <c r="C583" s="16"/>
      <c r="D583" s="16"/>
    </row>
    <row r="584" spans="2:4" ht="12.75">
      <c r="B584" s="15"/>
      <c r="C584" s="16"/>
      <c r="D584" s="16"/>
    </row>
    <row r="585" spans="2:4" ht="12.75">
      <c r="B585" s="15"/>
      <c r="C585" s="16"/>
      <c r="D585" s="16"/>
    </row>
    <row r="586" spans="2:4" ht="12.75">
      <c r="B586" s="15"/>
      <c r="C586" s="16"/>
      <c r="D586" s="16"/>
    </row>
    <row r="587" spans="2:4" ht="12.75">
      <c r="B587" s="15"/>
      <c r="C587" s="16"/>
      <c r="D587" s="16"/>
    </row>
    <row r="588" spans="2:4" ht="12.75">
      <c r="B588" s="15"/>
      <c r="C588" s="16"/>
      <c r="D588" s="16"/>
    </row>
    <row r="589" spans="2:4" ht="12.75">
      <c r="B589" s="15"/>
      <c r="C589" s="16"/>
      <c r="D589" s="16"/>
    </row>
    <row r="590" spans="2:4" ht="12.75">
      <c r="B590" s="15"/>
      <c r="C590" s="16"/>
      <c r="D590" s="16"/>
    </row>
    <row r="591" spans="2:4" ht="12.75">
      <c r="B591" s="15"/>
      <c r="C591" s="16"/>
      <c r="D591" s="16"/>
    </row>
    <row r="592" spans="2:4" ht="12.75">
      <c r="B592" s="15"/>
      <c r="C592" s="16"/>
      <c r="D592" s="16"/>
    </row>
    <row r="593" spans="2:4" ht="12.75">
      <c r="B593" s="15"/>
      <c r="C593" s="16"/>
      <c r="D593" s="16"/>
    </row>
    <row r="594" spans="2:4" ht="12.75">
      <c r="B594" s="15"/>
      <c r="C594" s="16"/>
      <c r="D594" s="16"/>
    </row>
    <row r="595" spans="2:4" ht="12.75">
      <c r="B595" s="15"/>
      <c r="C595" s="16"/>
      <c r="D595" s="16"/>
    </row>
    <row r="596" spans="2:4" ht="12.75">
      <c r="B596" s="15"/>
      <c r="C596" s="16"/>
      <c r="D596" s="16"/>
    </row>
    <row r="597" spans="2:4" ht="12.75">
      <c r="B597" s="15"/>
      <c r="C597" s="16"/>
      <c r="D597" s="16"/>
    </row>
    <row r="598" spans="2:4" ht="12.75">
      <c r="B598" s="15"/>
      <c r="C598" s="16"/>
      <c r="D598" s="16"/>
    </row>
    <row r="599" spans="2:4" ht="12.75">
      <c r="B599" s="15"/>
      <c r="C599" s="16"/>
      <c r="D599" s="16"/>
    </row>
    <row r="600" spans="2:4" ht="12.75">
      <c r="B600" s="15"/>
      <c r="C600" s="16"/>
      <c r="D600" s="16"/>
    </row>
    <row r="601" spans="2:4" ht="12.75">
      <c r="B601" s="15"/>
      <c r="C601" s="16"/>
      <c r="D601" s="16"/>
    </row>
    <row r="602" spans="2:4" ht="12.75">
      <c r="B602" s="15"/>
      <c r="C602" s="16"/>
      <c r="D602" s="16"/>
    </row>
    <row r="603" spans="2:4" ht="12.75">
      <c r="B603" s="15"/>
      <c r="C603" s="16"/>
      <c r="D603" s="16"/>
    </row>
    <row r="604" spans="2:4" ht="12.75">
      <c r="B604" s="15"/>
      <c r="C604" s="16"/>
      <c r="D604" s="16"/>
    </row>
    <row r="605" spans="2:4" ht="12.75">
      <c r="B605" s="15"/>
      <c r="C605" s="16"/>
      <c r="D605" s="16"/>
    </row>
    <row r="606" spans="2:4" ht="12.75">
      <c r="B606" s="15"/>
      <c r="C606" s="16"/>
      <c r="D606" s="16"/>
    </row>
    <row r="607" spans="2:4" ht="12.75">
      <c r="B607" s="15"/>
      <c r="C607" s="16"/>
      <c r="D607" s="16"/>
    </row>
    <row r="608" spans="2:4" ht="12.75">
      <c r="B608" s="15"/>
      <c r="C608" s="16"/>
      <c r="D608" s="16"/>
    </row>
    <row r="609" spans="2:4" ht="12.75">
      <c r="B609" s="15"/>
      <c r="C609" s="16"/>
      <c r="D609" s="16"/>
    </row>
    <row r="610" spans="2:4" ht="12.75">
      <c r="B610" s="15"/>
      <c r="C610" s="16"/>
      <c r="D610" s="16"/>
    </row>
    <row r="611" spans="2:4" ht="12.75">
      <c r="B611" s="15"/>
      <c r="C611" s="16"/>
      <c r="D611" s="16"/>
    </row>
    <row r="612" spans="2:4" ht="12.75">
      <c r="B612" s="15"/>
      <c r="C612" s="16"/>
      <c r="D612" s="16"/>
    </row>
    <row r="613" spans="2:4" ht="12.75">
      <c r="B613" s="15"/>
      <c r="C613" s="16"/>
      <c r="D613" s="16"/>
    </row>
    <row r="614" spans="2:4" ht="12.75">
      <c r="B614" s="15"/>
      <c r="C614" s="16"/>
      <c r="D614" s="16"/>
    </row>
    <row r="615" spans="2:4" ht="12.75">
      <c r="B615" s="15"/>
      <c r="C615" s="16"/>
      <c r="D615" s="16"/>
    </row>
    <row r="616" spans="2:4" ht="12.75">
      <c r="B616" s="15"/>
      <c r="C616" s="16"/>
      <c r="D616" s="16"/>
    </row>
    <row r="617" spans="2:4" ht="12.75">
      <c r="B617" s="15"/>
      <c r="C617" s="16"/>
      <c r="D617" s="16"/>
    </row>
    <row r="618" spans="2:4" ht="12.75">
      <c r="B618" s="15"/>
      <c r="C618" s="16"/>
      <c r="D618" s="16"/>
    </row>
    <row r="619" spans="2:4" ht="12.75">
      <c r="B619" s="15"/>
      <c r="C619" s="16"/>
      <c r="D619" s="16"/>
    </row>
    <row r="620" spans="2:4" ht="12.75">
      <c r="B620" s="15"/>
      <c r="C620" s="16"/>
      <c r="D620" s="16"/>
    </row>
    <row r="621" spans="2:4" ht="12.75">
      <c r="B621" s="15"/>
      <c r="C621" s="16"/>
      <c r="D621" s="16"/>
    </row>
    <row r="622" spans="2:4" ht="12.75">
      <c r="B622" s="15"/>
      <c r="C622" s="16"/>
      <c r="D622" s="16"/>
    </row>
    <row r="623" spans="2:4" ht="12.75">
      <c r="B623" s="15"/>
      <c r="C623" s="16"/>
      <c r="D623" s="16"/>
    </row>
    <row r="624" spans="2:4" ht="12.75">
      <c r="B624" s="15"/>
      <c r="C624" s="16"/>
      <c r="D624" s="16"/>
    </row>
    <row r="625" spans="2:4" ht="12.75">
      <c r="B625" s="15"/>
      <c r="C625" s="16"/>
      <c r="D625" s="16"/>
    </row>
    <row r="626" spans="2:4" ht="12.75">
      <c r="B626" s="15"/>
      <c r="C626" s="16"/>
      <c r="D626" s="16"/>
    </row>
    <row r="627" spans="2:4" ht="12.75">
      <c r="B627" s="16"/>
      <c r="C627" s="16"/>
      <c r="D627" s="16"/>
    </row>
    <row r="628" spans="2:4" ht="12.75">
      <c r="B628" s="16"/>
      <c r="C628" s="16"/>
      <c r="D628" s="16"/>
    </row>
    <row r="629" spans="2:4" ht="12.75">
      <c r="B629" s="16"/>
      <c r="C629" s="16"/>
      <c r="D629" s="16"/>
    </row>
    <row r="630" spans="2:4" ht="12.75">
      <c r="B630" s="16"/>
      <c r="C630" s="16"/>
      <c r="D630" s="16"/>
    </row>
    <row r="631" spans="2:4" ht="12.75">
      <c r="B631" s="16"/>
      <c r="C631" s="16"/>
      <c r="D631" s="16"/>
    </row>
    <row r="632" spans="2:4" ht="12.75">
      <c r="B632" s="16"/>
      <c r="C632" s="16"/>
      <c r="D632" s="16"/>
    </row>
    <row r="633" spans="2:4" ht="12.75">
      <c r="B633" s="16"/>
      <c r="C633" s="16"/>
      <c r="D633" s="16"/>
    </row>
    <row r="634" spans="2:4" ht="12.75">
      <c r="B634" s="16"/>
      <c r="C634" s="16"/>
      <c r="D634" s="16"/>
    </row>
    <row r="635" spans="2:4" ht="12.75">
      <c r="B635" s="16"/>
      <c r="C635" s="16"/>
      <c r="D635" s="16"/>
    </row>
    <row r="636" spans="2:4" ht="12.75">
      <c r="B636" s="16"/>
      <c r="C636" s="16"/>
      <c r="D636" s="16"/>
    </row>
    <row r="637" spans="2:4" ht="12.75">
      <c r="B637" s="16"/>
      <c r="C637" s="16"/>
      <c r="D637" s="16"/>
    </row>
    <row r="638" spans="2:4" ht="12.75">
      <c r="B638" s="16"/>
      <c r="C638" s="16"/>
      <c r="D638" s="16"/>
    </row>
    <row r="639" spans="2:4" ht="12.75">
      <c r="B639" s="16"/>
      <c r="C639" s="16"/>
      <c r="D639" s="16"/>
    </row>
    <row r="640" spans="2:4" ht="12.75">
      <c r="B640" s="16"/>
      <c r="C640" s="16"/>
      <c r="D640" s="16"/>
    </row>
    <row r="641" spans="2:4" ht="12.75">
      <c r="B641" s="16"/>
      <c r="C641" s="16"/>
      <c r="D641" s="16"/>
    </row>
    <row r="642" spans="2:4" ht="12.75">
      <c r="B642" s="16"/>
      <c r="C642" s="16"/>
      <c r="D642" s="16"/>
    </row>
    <row r="643" spans="2:4" ht="12.75">
      <c r="B643" s="16"/>
      <c r="C643" s="16"/>
      <c r="D643" s="16"/>
    </row>
    <row r="644" spans="2:4" ht="12.75">
      <c r="B644" s="16"/>
      <c r="C644" s="16"/>
      <c r="D644" s="16"/>
    </row>
    <row r="645" spans="2:4" ht="12.75">
      <c r="B645" s="16"/>
      <c r="C645" s="16"/>
      <c r="D645" s="16"/>
    </row>
    <row r="646" spans="2:4" ht="12.75">
      <c r="B646" s="16"/>
      <c r="C646" s="16"/>
      <c r="D646" s="16"/>
    </row>
    <row r="647" spans="2:4" ht="12.75">
      <c r="B647" s="16"/>
      <c r="C647" s="16"/>
      <c r="D647" s="16"/>
    </row>
    <row r="648" spans="2:4" ht="12.75">
      <c r="B648" s="16"/>
      <c r="C648" s="16"/>
      <c r="D648" s="16"/>
    </row>
    <row r="649" spans="2:4" ht="12.75">
      <c r="B649" s="16"/>
      <c r="C649" s="16"/>
      <c r="D649" s="16"/>
    </row>
    <row r="650" spans="2:4" ht="12.75">
      <c r="B650" s="16"/>
      <c r="C650" s="16"/>
      <c r="D650" s="16"/>
    </row>
    <row r="651" spans="2:4" ht="12.75">
      <c r="B651" s="16"/>
      <c r="C651" s="16"/>
      <c r="D651" s="16"/>
    </row>
  </sheetData>
  <printOptions gridLines="1" horizontalCentered="1"/>
  <pageMargins left="0.7874015748031497" right="0.7874015748031497" top="1.17" bottom="0.68" header="0.5118110236220472" footer="0.35433070866141736"/>
  <pageSetup horizontalDpi="600" verticalDpi="600" orientation="portrait" paperSize="9" scale="85" r:id="rId1"/>
  <headerFooter alignWithMargins="0">
    <oddHeader>&amp;C&amp;"Arial CE,Pogrubiony"&amp;11
&amp;12Plan remontów miasta Opola w 2008 roku&amp;R&amp;11Tabela nr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D85"/>
  <sheetViews>
    <sheetView workbookViewId="0" topLeftCell="A64">
      <selection activeCell="A64" sqref="A64"/>
    </sheetView>
  </sheetViews>
  <sheetFormatPr defaultColWidth="9.00390625" defaultRowHeight="12.75"/>
  <cols>
    <col min="1" max="1" width="7.875" style="125" customWidth="1"/>
    <col min="2" max="2" width="11.125" style="125" customWidth="1"/>
    <col min="3" max="3" width="55.00390625" style="126" customWidth="1"/>
    <col min="4" max="4" width="18.00390625" style="127" customWidth="1"/>
    <col min="5" max="16384" width="9.125" style="125" customWidth="1"/>
  </cols>
  <sheetData>
    <row r="1" spans="1:4" s="99" customFormat="1" ht="33" customHeight="1">
      <c r="A1" s="97" t="s">
        <v>0</v>
      </c>
      <c r="B1" s="97" t="s">
        <v>1</v>
      </c>
      <c r="C1" s="97" t="s">
        <v>146</v>
      </c>
      <c r="D1" s="98" t="s">
        <v>147</v>
      </c>
    </row>
    <row r="2" spans="1:4" s="102" customFormat="1" ht="9.75" customHeight="1">
      <c r="A2" s="100">
        <v>1</v>
      </c>
      <c r="B2" s="100">
        <v>2</v>
      </c>
      <c r="C2" s="101">
        <v>3</v>
      </c>
      <c r="D2" s="100">
        <v>4</v>
      </c>
    </row>
    <row r="3" spans="1:4" s="105" customFormat="1" ht="18" customHeight="1">
      <c r="A3" s="103">
        <v>750</v>
      </c>
      <c r="B3" s="103"/>
      <c r="C3" s="104" t="s">
        <v>10</v>
      </c>
      <c r="D3" s="104">
        <f>D4+D6</f>
        <v>280000</v>
      </c>
    </row>
    <row r="4" spans="1:4" s="105" customFormat="1" ht="12.75">
      <c r="A4" s="106"/>
      <c r="B4" s="106">
        <v>75075</v>
      </c>
      <c r="C4" s="22" t="s">
        <v>148</v>
      </c>
      <c r="D4" s="107">
        <f>D5</f>
        <v>100000</v>
      </c>
    </row>
    <row r="5" spans="1:4" s="111" customFormat="1" ht="12.75">
      <c r="A5" s="108"/>
      <c r="B5" s="108"/>
      <c r="C5" s="109" t="s">
        <v>149</v>
      </c>
      <c r="D5" s="110">
        <v>100000</v>
      </c>
    </row>
    <row r="6" spans="1:4" s="105" customFormat="1" ht="12.75">
      <c r="A6" s="106"/>
      <c r="B6" s="106">
        <v>75095</v>
      </c>
      <c r="C6" s="112" t="s">
        <v>13</v>
      </c>
      <c r="D6" s="107">
        <f>SUM(D7:D7)</f>
        <v>180000</v>
      </c>
    </row>
    <row r="7" spans="1:4" s="111" customFormat="1" ht="12.75">
      <c r="A7" s="108"/>
      <c r="B7" s="108"/>
      <c r="C7" s="109" t="s">
        <v>149</v>
      </c>
      <c r="D7" s="110">
        <v>180000</v>
      </c>
    </row>
    <row r="8" spans="1:4" s="105" customFormat="1" ht="25.5">
      <c r="A8" s="103">
        <v>754</v>
      </c>
      <c r="B8" s="103"/>
      <c r="C8" s="104" t="s">
        <v>32</v>
      </c>
      <c r="D8" s="104">
        <f>D9</f>
        <v>150000</v>
      </c>
    </row>
    <row r="9" spans="1:4" s="105" customFormat="1" ht="13.5" customHeight="1">
      <c r="A9" s="106"/>
      <c r="B9" s="106">
        <v>75415</v>
      </c>
      <c r="C9" s="112" t="s">
        <v>150</v>
      </c>
      <c r="D9" s="107">
        <f>D10</f>
        <v>150000</v>
      </c>
    </row>
    <row r="10" spans="1:4" s="111" customFormat="1" ht="12.75">
      <c r="A10" s="108"/>
      <c r="B10" s="108"/>
      <c r="C10" s="109" t="s">
        <v>151</v>
      </c>
      <c r="D10" s="110">
        <v>150000</v>
      </c>
    </row>
    <row r="11" spans="1:4" s="105" customFormat="1" ht="18" customHeight="1">
      <c r="A11" s="103">
        <v>801</v>
      </c>
      <c r="B11" s="103"/>
      <c r="C11" s="104" t="s">
        <v>11</v>
      </c>
      <c r="D11" s="104">
        <f>D12+D14+D16+D18+D20+D22</f>
        <v>13113000</v>
      </c>
    </row>
    <row r="12" spans="1:4" s="105" customFormat="1" ht="12.75">
      <c r="A12" s="106"/>
      <c r="B12" s="106">
        <v>80101</v>
      </c>
      <c r="C12" s="112" t="s">
        <v>133</v>
      </c>
      <c r="D12" s="107">
        <f>SUM(D13:D13)</f>
        <v>1292000</v>
      </c>
    </row>
    <row r="13" spans="1:4" s="105" customFormat="1" ht="12.75">
      <c r="A13" s="108"/>
      <c r="B13" s="108"/>
      <c r="C13" s="36" t="s">
        <v>152</v>
      </c>
      <c r="D13" s="96">
        <v>1292000</v>
      </c>
    </row>
    <row r="14" spans="1:4" s="105" customFormat="1" ht="12.75">
      <c r="A14" s="106"/>
      <c r="B14" s="106">
        <v>80104</v>
      </c>
      <c r="C14" s="112" t="s">
        <v>153</v>
      </c>
      <c r="D14" s="107">
        <f>D15</f>
        <v>1600000</v>
      </c>
    </row>
    <row r="15" spans="1:4" s="105" customFormat="1" ht="12.75">
      <c r="A15" s="108"/>
      <c r="B15" s="108"/>
      <c r="C15" s="109" t="s">
        <v>154</v>
      </c>
      <c r="D15" s="96">
        <v>1600000</v>
      </c>
    </row>
    <row r="16" spans="1:4" s="105" customFormat="1" ht="12.75">
      <c r="A16" s="106"/>
      <c r="B16" s="106">
        <v>80110</v>
      </c>
      <c r="C16" s="113" t="s">
        <v>110</v>
      </c>
      <c r="D16" s="107">
        <f>SUM(D17:D17)</f>
        <v>480000</v>
      </c>
    </row>
    <row r="17" spans="1:4" s="105" customFormat="1" ht="12.75">
      <c r="A17" s="108"/>
      <c r="B17" s="108"/>
      <c r="C17" s="36" t="s">
        <v>155</v>
      </c>
      <c r="D17" s="96">
        <v>480000</v>
      </c>
    </row>
    <row r="18" spans="1:4" s="105" customFormat="1" ht="12.75">
      <c r="A18" s="106"/>
      <c r="B18" s="106">
        <v>80120</v>
      </c>
      <c r="C18" s="112" t="s">
        <v>12</v>
      </c>
      <c r="D18" s="107">
        <f>SUM(D19:D19)</f>
        <v>2037000</v>
      </c>
    </row>
    <row r="19" spans="1:4" s="105" customFormat="1" ht="12.75">
      <c r="A19" s="108"/>
      <c r="B19" s="108"/>
      <c r="C19" s="25" t="s">
        <v>156</v>
      </c>
      <c r="D19" s="96">
        <v>2037000</v>
      </c>
    </row>
    <row r="20" spans="1:4" s="105" customFormat="1" ht="12.75">
      <c r="A20" s="106"/>
      <c r="B20" s="106">
        <v>80130</v>
      </c>
      <c r="C20" s="112" t="s">
        <v>157</v>
      </c>
      <c r="D20" s="107">
        <f>SUM(D21:D21)</f>
        <v>7664000</v>
      </c>
    </row>
    <row r="21" spans="1:4" s="105" customFormat="1" ht="12.75">
      <c r="A21" s="108"/>
      <c r="B21" s="108"/>
      <c r="C21" s="25" t="s">
        <v>158</v>
      </c>
      <c r="D21" s="96">
        <v>7664000</v>
      </c>
    </row>
    <row r="22" spans="1:4" s="105" customFormat="1" ht="12.75">
      <c r="A22" s="106"/>
      <c r="B22" s="106">
        <v>80195</v>
      </c>
      <c r="C22" s="112" t="s">
        <v>13</v>
      </c>
      <c r="D22" s="98">
        <f>SUM(D23:D23)</f>
        <v>40000</v>
      </c>
    </row>
    <row r="23" spans="1:4" s="105" customFormat="1" ht="25.5">
      <c r="A23" s="106"/>
      <c r="B23" s="106"/>
      <c r="C23" s="109" t="s">
        <v>159</v>
      </c>
      <c r="D23" s="110">
        <v>40000</v>
      </c>
    </row>
    <row r="24" spans="1:4" s="105" customFormat="1" ht="18" customHeight="1">
      <c r="A24" s="103">
        <v>851</v>
      </c>
      <c r="B24" s="103"/>
      <c r="C24" s="104" t="s">
        <v>160</v>
      </c>
      <c r="D24" s="104">
        <f>D25+D40+D42+D44</f>
        <v>1817700</v>
      </c>
    </row>
    <row r="25" spans="1:4" s="105" customFormat="1" ht="12.75">
      <c r="A25" s="106"/>
      <c r="B25" s="106">
        <v>85149</v>
      </c>
      <c r="C25" s="112" t="s">
        <v>161</v>
      </c>
      <c r="D25" s="107">
        <f>SUM(D26:D39)</f>
        <v>819000</v>
      </c>
    </row>
    <row r="26" spans="1:4" s="105" customFormat="1" ht="25.5">
      <c r="A26" s="106"/>
      <c r="B26" s="106"/>
      <c r="C26" s="25" t="s">
        <v>162</v>
      </c>
      <c r="D26" s="96">
        <v>180000</v>
      </c>
    </row>
    <row r="27" spans="1:4" s="105" customFormat="1" ht="25.5">
      <c r="A27" s="106"/>
      <c r="B27" s="106"/>
      <c r="C27" s="25" t="s">
        <v>163</v>
      </c>
      <c r="D27" s="96">
        <v>15000</v>
      </c>
    </row>
    <row r="28" spans="1:4" s="105" customFormat="1" ht="25.5">
      <c r="A28" s="106"/>
      <c r="B28" s="106"/>
      <c r="C28" s="25" t="s">
        <v>164</v>
      </c>
      <c r="D28" s="96">
        <v>4500</v>
      </c>
    </row>
    <row r="29" spans="1:4" s="105" customFormat="1" ht="25.5">
      <c r="A29" s="106"/>
      <c r="B29" s="106"/>
      <c r="C29" s="25" t="s">
        <v>165</v>
      </c>
      <c r="D29" s="96">
        <v>24000</v>
      </c>
    </row>
    <row r="30" spans="1:4" s="105" customFormat="1" ht="25.5">
      <c r="A30" s="106"/>
      <c r="B30" s="106"/>
      <c r="C30" s="25" t="s">
        <v>166</v>
      </c>
      <c r="D30" s="96">
        <v>15000</v>
      </c>
    </row>
    <row r="31" spans="1:4" s="105" customFormat="1" ht="25.5">
      <c r="A31" s="106"/>
      <c r="B31" s="106"/>
      <c r="C31" s="25" t="s">
        <v>167</v>
      </c>
      <c r="D31" s="96">
        <v>15000</v>
      </c>
    </row>
    <row r="32" spans="1:4" s="105" customFormat="1" ht="12.75">
      <c r="A32" s="106"/>
      <c r="B32" s="106"/>
      <c r="C32" s="25" t="s">
        <v>168</v>
      </c>
      <c r="D32" s="96">
        <v>10000</v>
      </c>
    </row>
    <row r="33" spans="1:4" s="105" customFormat="1" ht="12.75">
      <c r="A33" s="106"/>
      <c r="B33" s="106"/>
      <c r="C33" s="25" t="s">
        <v>169</v>
      </c>
      <c r="D33" s="96">
        <v>5000</v>
      </c>
    </row>
    <row r="34" spans="1:4" s="105" customFormat="1" ht="25.5">
      <c r="A34" s="106"/>
      <c r="B34" s="106"/>
      <c r="C34" s="25" t="s">
        <v>170</v>
      </c>
      <c r="D34" s="96">
        <v>10000</v>
      </c>
    </row>
    <row r="35" spans="1:4" s="105" customFormat="1" ht="25.5">
      <c r="A35" s="106"/>
      <c r="B35" s="106"/>
      <c r="C35" s="25" t="s">
        <v>171</v>
      </c>
      <c r="D35" s="96">
        <v>5000</v>
      </c>
    </row>
    <row r="36" spans="1:4" s="105" customFormat="1" ht="25.5">
      <c r="A36" s="106"/>
      <c r="B36" s="106"/>
      <c r="C36" s="25" t="s">
        <v>172</v>
      </c>
      <c r="D36" s="96">
        <v>10000</v>
      </c>
    </row>
    <row r="37" spans="1:4" s="105" customFormat="1" ht="25.5">
      <c r="A37" s="106"/>
      <c r="B37" s="106"/>
      <c r="C37" s="25" t="s">
        <v>173</v>
      </c>
      <c r="D37" s="96">
        <v>11000</v>
      </c>
    </row>
    <row r="38" spans="1:4" s="105" customFormat="1" ht="25.5">
      <c r="A38" s="106"/>
      <c r="B38" s="106"/>
      <c r="C38" s="25" t="s">
        <v>174</v>
      </c>
      <c r="D38" s="96">
        <v>7500</v>
      </c>
    </row>
    <row r="39" spans="1:4" s="105" customFormat="1" ht="25.5">
      <c r="A39" s="106"/>
      <c r="B39" s="106"/>
      <c r="C39" s="25" t="s">
        <v>206</v>
      </c>
      <c r="D39" s="96">
        <v>507000</v>
      </c>
    </row>
    <row r="40" spans="1:4" s="105" customFormat="1" ht="12.75">
      <c r="A40" s="106"/>
      <c r="B40" s="106">
        <v>85153</v>
      </c>
      <c r="C40" s="112" t="s">
        <v>175</v>
      </c>
      <c r="D40" s="107">
        <f>SUM(D41:D41)</f>
        <v>63000</v>
      </c>
    </row>
    <row r="41" spans="1:4" s="111" customFormat="1" ht="12.75">
      <c r="A41" s="108"/>
      <c r="B41" s="108"/>
      <c r="C41" s="109" t="s">
        <v>149</v>
      </c>
      <c r="D41" s="110">
        <v>63000</v>
      </c>
    </row>
    <row r="42" spans="1:4" s="105" customFormat="1" ht="12.75">
      <c r="A42" s="106"/>
      <c r="B42" s="106">
        <v>85154</v>
      </c>
      <c r="C42" s="112" t="s">
        <v>176</v>
      </c>
      <c r="D42" s="107">
        <f>SUM(D43:D43)</f>
        <v>875700</v>
      </c>
    </row>
    <row r="43" spans="1:4" s="111" customFormat="1" ht="25.5">
      <c r="A43" s="108"/>
      <c r="B43" s="108"/>
      <c r="C43" s="109" t="s">
        <v>177</v>
      </c>
      <c r="D43" s="96">
        <v>875700</v>
      </c>
    </row>
    <row r="44" spans="1:4" s="111" customFormat="1" ht="12.75">
      <c r="A44" s="108"/>
      <c r="B44" s="106">
        <v>85195</v>
      </c>
      <c r="C44" s="112" t="s">
        <v>13</v>
      </c>
      <c r="D44" s="107">
        <f>SUM(D45:D45)</f>
        <v>60000</v>
      </c>
    </row>
    <row r="45" spans="1:4" s="111" customFormat="1" ht="38.25">
      <c r="A45" s="108"/>
      <c r="B45" s="108"/>
      <c r="C45" s="114" t="s">
        <v>178</v>
      </c>
      <c r="D45" s="110">
        <v>60000</v>
      </c>
    </row>
    <row r="46" spans="1:4" s="105" customFormat="1" ht="18" customHeight="1">
      <c r="A46" s="103">
        <v>852</v>
      </c>
      <c r="B46" s="103"/>
      <c r="C46" s="104" t="s">
        <v>179</v>
      </c>
      <c r="D46" s="104">
        <f>D47+D49+D51+D54+D56+D58+D61</f>
        <v>3123160</v>
      </c>
    </row>
    <row r="47" spans="1:4" s="105" customFormat="1" ht="12.75">
      <c r="A47" s="106"/>
      <c r="B47" s="106">
        <v>85201</v>
      </c>
      <c r="C47" s="112" t="s">
        <v>180</v>
      </c>
      <c r="D47" s="107">
        <f>SUM(D48:D48)</f>
        <v>736000</v>
      </c>
    </row>
    <row r="48" spans="1:4" s="111" customFormat="1" ht="25.5">
      <c r="A48" s="108"/>
      <c r="B48" s="108"/>
      <c r="C48" s="109" t="s">
        <v>181</v>
      </c>
      <c r="D48" s="110">
        <v>736000</v>
      </c>
    </row>
    <row r="49" spans="1:4" s="105" customFormat="1" ht="12.75">
      <c r="A49" s="106"/>
      <c r="B49" s="106">
        <v>85202</v>
      </c>
      <c r="C49" s="112" t="s">
        <v>182</v>
      </c>
      <c r="D49" s="107">
        <f>SUM(D50:D50)</f>
        <v>253000</v>
      </c>
    </row>
    <row r="50" spans="1:4" s="111" customFormat="1" ht="25.5">
      <c r="A50" s="108"/>
      <c r="B50" s="108"/>
      <c r="C50" s="115" t="s">
        <v>183</v>
      </c>
      <c r="D50" s="110">
        <v>253000</v>
      </c>
    </row>
    <row r="51" spans="1:4" s="105" customFormat="1" ht="12.75">
      <c r="A51" s="106"/>
      <c r="B51" s="106">
        <v>85203</v>
      </c>
      <c r="C51" s="112" t="s">
        <v>184</v>
      </c>
      <c r="D51" s="107">
        <f>SUM(D52:D53)</f>
        <v>336000</v>
      </c>
    </row>
    <row r="52" spans="1:4" s="111" customFormat="1" ht="51">
      <c r="A52" s="108"/>
      <c r="B52" s="108"/>
      <c r="C52" s="116" t="s">
        <v>185</v>
      </c>
      <c r="D52" s="110">
        <v>292000</v>
      </c>
    </row>
    <row r="53" spans="1:4" s="111" customFormat="1" ht="12.75">
      <c r="A53" s="108"/>
      <c r="B53" s="108"/>
      <c r="C53" s="117" t="s">
        <v>186</v>
      </c>
      <c r="D53" s="110">
        <v>44000</v>
      </c>
    </row>
    <row r="54" spans="1:4" s="111" customFormat="1" ht="12.75">
      <c r="A54" s="108"/>
      <c r="B54" s="106">
        <v>85204</v>
      </c>
      <c r="C54" s="118" t="s">
        <v>187</v>
      </c>
      <c r="D54" s="107">
        <f>D55</f>
        <v>402000</v>
      </c>
    </row>
    <row r="55" spans="1:4" s="111" customFormat="1" ht="12.75">
      <c r="A55" s="108"/>
      <c r="B55" s="108"/>
      <c r="C55" s="114" t="s">
        <v>149</v>
      </c>
      <c r="D55" s="110">
        <v>402000</v>
      </c>
    </row>
    <row r="56" spans="1:4" s="105" customFormat="1" ht="25.5">
      <c r="A56" s="106"/>
      <c r="B56" s="106">
        <v>85214</v>
      </c>
      <c r="C56" s="112" t="s">
        <v>188</v>
      </c>
      <c r="D56" s="107">
        <f>SUM(D57:D57)</f>
        <v>111264</v>
      </c>
    </row>
    <row r="57" spans="1:4" s="111" customFormat="1" ht="12.75">
      <c r="A57" s="106"/>
      <c r="B57" s="106"/>
      <c r="C57" s="109" t="s">
        <v>149</v>
      </c>
      <c r="D57" s="110">
        <v>111264</v>
      </c>
    </row>
    <row r="58" spans="1:4" s="105" customFormat="1" ht="12.75">
      <c r="A58" s="106"/>
      <c r="B58" s="106">
        <v>85228</v>
      </c>
      <c r="C58" s="112" t="s">
        <v>189</v>
      </c>
      <c r="D58" s="107">
        <f>D59+D60</f>
        <v>1118000</v>
      </c>
    </row>
    <row r="59" spans="1:4" s="111" customFormat="1" ht="12" customHeight="1">
      <c r="A59" s="106"/>
      <c r="B59" s="106"/>
      <c r="C59" s="109" t="s">
        <v>149</v>
      </c>
      <c r="D59" s="96">
        <v>1000000</v>
      </c>
    </row>
    <row r="60" spans="1:4" s="111" customFormat="1" ht="38.25">
      <c r="A60" s="106"/>
      <c r="B60" s="106"/>
      <c r="C60" s="114" t="s">
        <v>190</v>
      </c>
      <c r="D60" s="96">
        <v>118000</v>
      </c>
    </row>
    <row r="61" spans="1:4" s="105" customFormat="1" ht="12.75">
      <c r="A61" s="106"/>
      <c r="B61" s="106">
        <v>85295</v>
      </c>
      <c r="C61" s="112" t="s">
        <v>191</v>
      </c>
      <c r="D61" s="107">
        <f>SUM(D62:D62)</f>
        <v>166896</v>
      </c>
    </row>
    <row r="62" spans="1:4" s="111" customFormat="1" ht="25.5">
      <c r="A62" s="108"/>
      <c r="B62" s="108"/>
      <c r="C62" s="114" t="s">
        <v>192</v>
      </c>
      <c r="D62" s="110">
        <v>166896</v>
      </c>
    </row>
    <row r="63" spans="1:4" s="105" customFormat="1" ht="18" customHeight="1">
      <c r="A63" s="103">
        <v>853</v>
      </c>
      <c r="B63" s="103"/>
      <c r="C63" s="104" t="s">
        <v>28</v>
      </c>
      <c r="D63" s="104">
        <f>D64</f>
        <v>157000</v>
      </c>
    </row>
    <row r="64" spans="1:4" s="105" customFormat="1" ht="12.75">
      <c r="A64" s="106"/>
      <c r="B64" s="106">
        <v>85395</v>
      </c>
      <c r="C64" s="112" t="s">
        <v>13</v>
      </c>
      <c r="D64" s="107">
        <f>D65</f>
        <v>157000</v>
      </c>
    </row>
    <row r="65" spans="1:4" s="111" customFormat="1" ht="25.5">
      <c r="A65" s="108"/>
      <c r="B65" s="108"/>
      <c r="C65" s="119" t="s">
        <v>193</v>
      </c>
      <c r="D65" s="96">
        <f>SUM(D66:D69)</f>
        <v>157000</v>
      </c>
    </row>
    <row r="66" spans="1:4" s="111" customFormat="1" ht="12.75">
      <c r="A66" s="108"/>
      <c r="B66" s="108"/>
      <c r="C66" s="25" t="s">
        <v>194</v>
      </c>
      <c r="D66" s="96">
        <v>15000</v>
      </c>
    </row>
    <row r="67" spans="1:4" s="111" customFormat="1" ht="12.75">
      <c r="A67" s="108"/>
      <c r="B67" s="108"/>
      <c r="C67" s="25" t="s">
        <v>195</v>
      </c>
      <c r="D67" s="96">
        <v>67000</v>
      </c>
    </row>
    <row r="68" spans="1:4" s="111" customFormat="1" ht="25.5">
      <c r="A68" s="108"/>
      <c r="B68" s="108"/>
      <c r="C68" s="25" t="s">
        <v>196</v>
      </c>
      <c r="D68" s="96">
        <v>25000</v>
      </c>
    </row>
    <row r="69" spans="1:4" s="111" customFormat="1" ht="12.75">
      <c r="A69" s="108"/>
      <c r="B69" s="108"/>
      <c r="C69" s="25" t="s">
        <v>197</v>
      </c>
      <c r="D69" s="96">
        <v>50000</v>
      </c>
    </row>
    <row r="70" spans="1:4" s="105" customFormat="1" ht="18" customHeight="1">
      <c r="A70" s="103">
        <v>854</v>
      </c>
      <c r="B70" s="120"/>
      <c r="C70" s="104" t="s">
        <v>198</v>
      </c>
      <c r="D70" s="104">
        <f>D71+D73</f>
        <v>808500</v>
      </c>
    </row>
    <row r="71" spans="1:4" s="105" customFormat="1" ht="12.75">
      <c r="A71" s="106"/>
      <c r="B71" s="106">
        <v>85407</v>
      </c>
      <c r="C71" s="112" t="s">
        <v>199</v>
      </c>
      <c r="D71" s="107">
        <f>SUM(D72:D72)</f>
        <v>165500</v>
      </c>
    </row>
    <row r="72" spans="1:4" s="105" customFormat="1" ht="12.75">
      <c r="A72" s="108"/>
      <c r="B72" s="108"/>
      <c r="C72" s="109" t="s">
        <v>200</v>
      </c>
      <c r="D72" s="26">
        <v>165500</v>
      </c>
    </row>
    <row r="73" spans="1:4" s="105" customFormat="1" ht="12.75">
      <c r="A73" s="108"/>
      <c r="B73" s="106">
        <v>85410</v>
      </c>
      <c r="C73" s="112" t="s">
        <v>201</v>
      </c>
      <c r="D73" s="98">
        <f>SUM(D74:D74)</f>
        <v>643000</v>
      </c>
    </row>
    <row r="74" spans="1:4" s="105" customFormat="1" ht="12.75">
      <c r="A74" s="108"/>
      <c r="B74" s="108"/>
      <c r="C74" s="109" t="s">
        <v>202</v>
      </c>
      <c r="D74" s="26">
        <v>643000</v>
      </c>
    </row>
    <row r="75" spans="1:4" s="105" customFormat="1" ht="18" customHeight="1">
      <c r="A75" s="103">
        <v>921</v>
      </c>
      <c r="B75" s="103"/>
      <c r="C75" s="104" t="s">
        <v>139</v>
      </c>
      <c r="D75" s="104">
        <f>D76+D78</f>
        <v>830000</v>
      </c>
    </row>
    <row r="76" spans="1:4" s="105" customFormat="1" ht="12.75">
      <c r="A76" s="106"/>
      <c r="B76" s="106">
        <v>92120</v>
      </c>
      <c r="C76" s="112" t="s">
        <v>203</v>
      </c>
      <c r="D76" s="107">
        <f>SUM(D77:D77)</f>
        <v>500000</v>
      </c>
    </row>
    <row r="77" spans="1:4" s="111" customFormat="1" ht="25.5">
      <c r="A77" s="108"/>
      <c r="B77" s="108"/>
      <c r="C77" s="121" t="s">
        <v>204</v>
      </c>
      <c r="D77" s="110">
        <v>500000</v>
      </c>
    </row>
    <row r="78" spans="1:4" s="105" customFormat="1" ht="12.75">
      <c r="A78" s="106"/>
      <c r="B78" s="106">
        <v>92195</v>
      </c>
      <c r="C78" s="112" t="s">
        <v>13</v>
      </c>
      <c r="D78" s="107">
        <f>SUM(D79:D79)</f>
        <v>330000</v>
      </c>
    </row>
    <row r="79" spans="1:4" s="111" customFormat="1" ht="12.75">
      <c r="A79" s="108"/>
      <c r="B79" s="108"/>
      <c r="C79" s="109" t="s">
        <v>149</v>
      </c>
      <c r="D79" s="110">
        <v>330000</v>
      </c>
    </row>
    <row r="80" spans="1:4" s="122" customFormat="1" ht="18" customHeight="1">
      <c r="A80" s="103">
        <v>926</v>
      </c>
      <c r="B80" s="103"/>
      <c r="C80" s="104" t="s">
        <v>17</v>
      </c>
      <c r="D80" s="104">
        <f>D81+D83</f>
        <v>880000</v>
      </c>
    </row>
    <row r="81" spans="1:4" s="105" customFormat="1" ht="12.75">
      <c r="A81" s="106"/>
      <c r="B81" s="106">
        <v>92605</v>
      </c>
      <c r="C81" s="112" t="s">
        <v>207</v>
      </c>
      <c r="D81" s="107">
        <f>SUM(D82:D82)</f>
        <v>650000</v>
      </c>
    </row>
    <row r="82" spans="1:4" s="111" customFormat="1" ht="12.75">
      <c r="A82" s="108"/>
      <c r="B82" s="108"/>
      <c r="C82" s="109" t="s">
        <v>149</v>
      </c>
      <c r="D82" s="110">
        <v>650000</v>
      </c>
    </row>
    <row r="83" spans="1:4" s="105" customFormat="1" ht="12.75">
      <c r="A83" s="106"/>
      <c r="B83" s="106">
        <v>92695</v>
      </c>
      <c r="C83" s="112" t="s">
        <v>13</v>
      </c>
      <c r="D83" s="107">
        <f>SUM(D84:D84)</f>
        <v>230000</v>
      </c>
    </row>
    <row r="84" spans="1:4" s="111" customFormat="1" ht="12.75">
      <c r="A84" s="108"/>
      <c r="B84" s="108"/>
      <c r="C84" s="109" t="s">
        <v>149</v>
      </c>
      <c r="D84" s="110">
        <v>230000</v>
      </c>
    </row>
    <row r="85" spans="1:4" s="105" customFormat="1" ht="18" customHeight="1">
      <c r="A85" s="290"/>
      <c r="B85" s="290"/>
      <c r="C85" s="123" t="s">
        <v>205</v>
      </c>
      <c r="D85" s="124">
        <f>D3+D8+D11+D24+D46+D63+D70+D75+D80</f>
        <v>21159360</v>
      </c>
    </row>
  </sheetData>
  <mergeCells count="1">
    <mergeCell ref="A85:B85"/>
  </mergeCells>
  <printOptions gridLines="1" horizontalCentered="1"/>
  <pageMargins left="0.5905511811023623" right="0.5905511811023623" top="1.01" bottom="0.54" header="0.2755905511811024" footer="0.27"/>
  <pageSetup horizontalDpi="300" verticalDpi="300" orientation="portrait" paperSize="9" scale="94" r:id="rId1"/>
  <headerFooter alignWithMargins="0">
    <oddHeader>&amp;C&amp;"Arial CE,Pogrubiony"
&amp;11Plan pozostałych dotacji udzielanych z budżetu miasta Opola w 2008 roku &amp;RTabela nr 7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1"/>
  <sheetViews>
    <sheetView view="pageBreakPreview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4" sqref="C4"/>
    </sheetView>
  </sheetViews>
  <sheetFormatPr defaultColWidth="9.00390625" defaultRowHeight="17.25" customHeight="1"/>
  <cols>
    <col min="1" max="1" width="5.125" style="157" customWidth="1"/>
    <col min="2" max="2" width="28.625" style="157" customWidth="1"/>
    <col min="3" max="3" width="13.00390625" style="157" customWidth="1"/>
    <col min="4" max="5" width="12.00390625" style="157" customWidth="1"/>
    <col min="6" max="6" width="12.125" style="157" customWidth="1"/>
    <col min="7" max="7" width="12.625" style="157" customWidth="1"/>
    <col min="8" max="12" width="12.00390625" style="157" customWidth="1"/>
    <col min="13" max="13" width="12.625" style="157" customWidth="1"/>
    <col min="14" max="14" width="12.00390625" style="157" customWidth="1"/>
    <col min="15" max="16" width="11.75390625" style="157" customWidth="1"/>
    <col min="17" max="17" width="11.875" style="157" customWidth="1"/>
    <col min="18" max="18" width="12.75390625" style="157" customWidth="1"/>
    <col min="19" max="19" width="12.00390625" style="157" customWidth="1"/>
    <col min="20" max="16384" width="11.75390625" style="157" customWidth="1"/>
  </cols>
  <sheetData>
    <row r="1" spans="1:19" ht="19.5" customHeight="1" thickBot="1">
      <c r="A1" s="156" t="s">
        <v>308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S1" s="270" t="s">
        <v>225</v>
      </c>
    </row>
    <row r="2" spans="1:19" ht="38.25" customHeight="1">
      <c r="A2" s="172" t="s">
        <v>226</v>
      </c>
      <c r="B2" s="158" t="s">
        <v>227</v>
      </c>
      <c r="C2" s="271" t="s">
        <v>310</v>
      </c>
      <c r="D2" s="159" t="s">
        <v>282</v>
      </c>
      <c r="E2" s="159" t="s">
        <v>283</v>
      </c>
      <c r="F2" s="159" t="s">
        <v>284</v>
      </c>
      <c r="G2" s="159" t="s">
        <v>285</v>
      </c>
      <c r="H2" s="159" t="s">
        <v>286</v>
      </c>
      <c r="I2" s="159" t="s">
        <v>287</v>
      </c>
      <c r="J2" s="159" t="s">
        <v>288</v>
      </c>
      <c r="K2" s="159" t="s">
        <v>289</v>
      </c>
      <c r="L2" s="159" t="s">
        <v>290</v>
      </c>
      <c r="M2" s="159" t="s">
        <v>291</v>
      </c>
      <c r="N2" s="159" t="s">
        <v>292</v>
      </c>
      <c r="O2" s="159" t="s">
        <v>293</v>
      </c>
      <c r="P2" s="159" t="s">
        <v>294</v>
      </c>
      <c r="Q2" s="159" t="s">
        <v>295</v>
      </c>
      <c r="R2" s="159" t="s">
        <v>296</v>
      </c>
      <c r="S2" s="173" t="s">
        <v>297</v>
      </c>
    </row>
    <row r="3" spans="1:19" ht="12" customHeight="1" thickBot="1">
      <c r="A3" s="278">
        <v>1</v>
      </c>
      <c r="B3" s="160">
        <v>2</v>
      </c>
      <c r="C3" s="160">
        <v>3</v>
      </c>
      <c r="D3" s="160">
        <v>4</v>
      </c>
      <c r="E3" s="160">
        <v>5</v>
      </c>
      <c r="F3" s="160">
        <v>6</v>
      </c>
      <c r="G3" s="160">
        <v>7</v>
      </c>
      <c r="H3" s="160">
        <v>8</v>
      </c>
      <c r="I3" s="160">
        <v>9</v>
      </c>
      <c r="J3" s="160">
        <v>10</v>
      </c>
      <c r="K3" s="160">
        <v>11</v>
      </c>
      <c r="L3" s="160">
        <v>12</v>
      </c>
      <c r="M3" s="160">
        <v>13</v>
      </c>
      <c r="N3" s="160">
        <v>14</v>
      </c>
      <c r="O3" s="160">
        <v>15</v>
      </c>
      <c r="P3" s="160">
        <v>16</v>
      </c>
      <c r="Q3" s="160">
        <v>17</v>
      </c>
      <c r="R3" s="160">
        <v>18</v>
      </c>
      <c r="S3" s="279">
        <v>19</v>
      </c>
    </row>
    <row r="4" spans="1:19" s="165" customFormat="1" ht="14.25" customHeight="1">
      <c r="A4" s="161" t="s">
        <v>228</v>
      </c>
      <c r="B4" s="162" t="s">
        <v>229</v>
      </c>
      <c r="C4" s="163">
        <v>470533.18338</v>
      </c>
      <c r="D4" s="164">
        <v>544838.610433</v>
      </c>
      <c r="E4" s="164">
        <v>535607.7111572811</v>
      </c>
      <c r="F4" s="164">
        <v>559607.3325264715</v>
      </c>
      <c r="G4" s="164">
        <v>540599.2665712226</v>
      </c>
      <c r="H4" s="164">
        <v>560502.954161387</v>
      </c>
      <c r="I4" s="164">
        <v>573925.8435757535</v>
      </c>
      <c r="J4" s="164">
        <v>594398.6033716911</v>
      </c>
      <c r="K4" s="164">
        <v>619177.9293508653</v>
      </c>
      <c r="L4" s="164">
        <v>644443.5520314174</v>
      </c>
      <c r="M4" s="164">
        <v>670904.5718411801</v>
      </c>
      <c r="N4" s="164">
        <v>697796.6519756761</v>
      </c>
      <c r="O4" s="164">
        <v>725398.7282102433</v>
      </c>
      <c r="P4" s="164">
        <v>754646.622634087</v>
      </c>
      <c r="Q4" s="164">
        <v>785651.012662648</v>
      </c>
      <c r="R4" s="164">
        <v>818530.2460999091</v>
      </c>
      <c r="S4" s="164">
        <v>853410.8766802612</v>
      </c>
    </row>
    <row r="5" spans="1:19" ht="14.25" customHeight="1">
      <c r="A5" s="166"/>
      <c r="B5" s="167" t="s">
        <v>230</v>
      </c>
      <c r="C5" s="140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19" ht="20.25" customHeight="1">
      <c r="A6" s="169" t="s">
        <v>231</v>
      </c>
      <c r="B6" s="170" t="s">
        <v>232</v>
      </c>
      <c r="C6" s="171">
        <v>413526.303</v>
      </c>
      <c r="D6" s="174">
        <v>437535.67343300005</v>
      </c>
      <c r="E6" s="174">
        <v>458125.11115728103</v>
      </c>
      <c r="F6" s="174">
        <v>478990.5055264715</v>
      </c>
      <c r="G6" s="174">
        <v>501358.26657122263</v>
      </c>
      <c r="H6" s="174">
        <v>521902.95416138705</v>
      </c>
      <c r="I6" s="174">
        <v>547265.8435757535</v>
      </c>
      <c r="J6" s="174">
        <v>571398.6033716911</v>
      </c>
      <c r="K6" s="174">
        <v>596177.9293508653</v>
      </c>
      <c r="L6" s="174">
        <v>621443.5520314174</v>
      </c>
      <c r="M6" s="174">
        <v>647904.5718411801</v>
      </c>
      <c r="N6" s="174">
        <v>674796.6519756761</v>
      </c>
      <c r="O6" s="174">
        <v>702398.7282102433</v>
      </c>
      <c r="P6" s="174">
        <v>731646.622634087</v>
      </c>
      <c r="Q6" s="174">
        <v>762651.012662648</v>
      </c>
      <c r="R6" s="174">
        <v>795530.2460999091</v>
      </c>
      <c r="S6" s="174">
        <v>830410.8766802612</v>
      </c>
    </row>
    <row r="7" spans="1:19" ht="45.75" customHeight="1">
      <c r="A7" s="169" t="s">
        <v>233</v>
      </c>
      <c r="B7" s="170" t="s">
        <v>234</v>
      </c>
      <c r="C7" s="174">
        <v>22040</v>
      </c>
      <c r="D7" s="174">
        <v>23000</v>
      </c>
      <c r="E7" s="174">
        <v>23000</v>
      </c>
      <c r="F7" s="174">
        <v>23000</v>
      </c>
      <c r="G7" s="174">
        <v>23000</v>
      </c>
      <c r="H7" s="174">
        <v>23000</v>
      </c>
      <c r="I7" s="174">
        <v>23000</v>
      </c>
      <c r="J7" s="174">
        <v>23000</v>
      </c>
      <c r="K7" s="174">
        <v>23000</v>
      </c>
      <c r="L7" s="174">
        <v>23000</v>
      </c>
      <c r="M7" s="174">
        <v>23000</v>
      </c>
      <c r="N7" s="174">
        <v>23000</v>
      </c>
      <c r="O7" s="174">
        <v>23000</v>
      </c>
      <c r="P7" s="174">
        <v>23000</v>
      </c>
      <c r="Q7" s="174">
        <v>23000</v>
      </c>
      <c r="R7" s="174">
        <v>23000</v>
      </c>
      <c r="S7" s="174">
        <v>23000</v>
      </c>
    </row>
    <row r="8" spans="1:19" ht="18" customHeight="1" thickBot="1">
      <c r="A8" s="175" t="s">
        <v>235</v>
      </c>
      <c r="B8" s="176" t="s">
        <v>236</v>
      </c>
      <c r="C8" s="177">
        <v>34966.880379999995</v>
      </c>
      <c r="D8" s="178">
        <v>84302.937</v>
      </c>
      <c r="E8" s="178">
        <v>54482.6</v>
      </c>
      <c r="F8" s="178">
        <v>57616.827</v>
      </c>
      <c r="G8" s="178">
        <v>16241</v>
      </c>
      <c r="H8" s="178">
        <v>15600</v>
      </c>
      <c r="I8" s="178">
        <v>3660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0</v>
      </c>
      <c r="S8" s="178">
        <v>0</v>
      </c>
    </row>
    <row r="9" spans="1:19" ht="14.25" customHeight="1" thickBot="1">
      <c r="A9" s="179"/>
      <c r="B9" s="180"/>
      <c r="C9" s="141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</row>
    <row r="10" spans="1:19" s="165" customFormat="1" ht="14.25" customHeight="1">
      <c r="A10" s="162" t="s">
        <v>237</v>
      </c>
      <c r="B10" s="162" t="s">
        <v>238</v>
      </c>
      <c r="C10" s="163">
        <v>573630.113</v>
      </c>
      <c r="D10" s="164">
        <v>557975.5123277367</v>
      </c>
      <c r="E10" s="163">
        <v>540646.4720520179</v>
      </c>
      <c r="F10" s="164">
        <v>524962.4114212083</v>
      </c>
      <c r="G10" s="164">
        <v>533366.5327959594</v>
      </c>
      <c r="H10" s="164">
        <v>543109.6600561239</v>
      </c>
      <c r="I10" s="164">
        <v>552712.3521204904</v>
      </c>
      <c r="J10" s="164">
        <v>579733.3262864279</v>
      </c>
      <c r="K10" s="164">
        <v>605350.1632456022</v>
      </c>
      <c r="L10" s="164">
        <v>630266.9209261542</v>
      </c>
      <c r="M10" s="164">
        <v>656445.1667885485</v>
      </c>
      <c r="N10" s="164">
        <v>682848.415975676</v>
      </c>
      <c r="O10" s="164">
        <v>708895.5282102433</v>
      </c>
      <c r="P10" s="164">
        <v>743200.422634087</v>
      </c>
      <c r="Q10" s="164">
        <v>774413.012662648</v>
      </c>
      <c r="R10" s="164">
        <v>807138.2220999091</v>
      </c>
      <c r="S10" s="164">
        <v>841775.2396802612</v>
      </c>
    </row>
    <row r="11" spans="1:19" ht="14.25" customHeight="1">
      <c r="A11" s="181" t="s">
        <v>239</v>
      </c>
      <c r="B11" s="182" t="s">
        <v>240</v>
      </c>
      <c r="C11" s="183">
        <v>409866.543</v>
      </c>
      <c r="D11" s="184">
        <v>422429.6726047651</v>
      </c>
      <c r="E11" s="183">
        <v>437206.95531874365</v>
      </c>
      <c r="F11" s="184">
        <v>454425.08509036654</v>
      </c>
      <c r="G11" s="184">
        <v>470592.32874070405</v>
      </c>
      <c r="H11" s="184">
        <v>488853.4558118195</v>
      </c>
      <c r="I11" s="184">
        <v>505289.76518454275</v>
      </c>
      <c r="J11" s="184">
        <v>523252.6242061028</v>
      </c>
      <c r="K11" s="184">
        <v>541741.3469640529</v>
      </c>
      <c r="L11" s="184">
        <v>561965.0873857199</v>
      </c>
      <c r="M11" s="184">
        <v>582785.9567162594</v>
      </c>
      <c r="N11" s="184">
        <v>602361.2854100554</v>
      </c>
      <c r="O11" s="184">
        <v>625042.6905145766</v>
      </c>
      <c r="P11" s="184">
        <v>648537.2415839484</v>
      </c>
      <c r="Q11" s="184">
        <v>673302.8926745633</v>
      </c>
      <c r="R11" s="184">
        <v>699075.6310640406</v>
      </c>
      <c r="S11" s="184">
        <v>725898.6507037715</v>
      </c>
    </row>
    <row r="12" spans="1:19" ht="14.25" customHeight="1">
      <c r="A12" s="181"/>
      <c r="B12" s="185" t="s">
        <v>241</v>
      </c>
      <c r="C12" s="186">
        <v>6200</v>
      </c>
      <c r="D12" s="186">
        <v>8702.849186575682</v>
      </c>
      <c r="E12" s="186">
        <v>9295.959745352611</v>
      </c>
      <c r="F12" s="186">
        <v>8969.322298466526</v>
      </c>
      <c r="G12" s="186">
        <v>8179.887979995378</v>
      </c>
      <c r="H12" s="186">
        <v>7816.081647223123</v>
      </c>
      <c r="I12" s="186">
        <v>6640.945897387881</v>
      </c>
      <c r="J12" s="186">
        <v>5877.283624619302</v>
      </c>
      <c r="K12" s="186">
        <v>5198.057362977937</v>
      </c>
      <c r="L12" s="186">
        <v>4496.609490203029</v>
      </c>
      <c r="M12" s="186">
        <v>3847.6543064170155</v>
      </c>
      <c r="N12" s="186">
        <v>3160.1424158684936</v>
      </c>
      <c r="O12" s="186">
        <v>2472.7029436164385</v>
      </c>
      <c r="P12" s="186">
        <v>1687.0244977205482</v>
      </c>
      <c r="Q12" s="186">
        <v>1225.5171219726028</v>
      </c>
      <c r="R12" s="186">
        <v>787.2378648986303</v>
      </c>
      <c r="S12" s="186">
        <v>377.0101698630139</v>
      </c>
    </row>
    <row r="13" spans="1:19" ht="14.25" customHeight="1">
      <c r="A13" s="181" t="s">
        <v>242</v>
      </c>
      <c r="B13" s="182" t="s">
        <v>243</v>
      </c>
      <c r="C13" s="183">
        <v>163763.57</v>
      </c>
      <c r="D13" s="183">
        <v>135545.83972297166</v>
      </c>
      <c r="E13" s="183">
        <v>103439.51673327424</v>
      </c>
      <c r="F13" s="183">
        <v>70537.32633084175</v>
      </c>
      <c r="G13" s="183">
        <v>62774.204055255395</v>
      </c>
      <c r="H13" s="183">
        <v>54256.20424430433</v>
      </c>
      <c r="I13" s="183">
        <v>47422.58693594765</v>
      </c>
      <c r="J13" s="183">
        <v>56480.70208032511</v>
      </c>
      <c r="K13" s="183">
        <v>63608.81628154928</v>
      </c>
      <c r="L13" s="183">
        <v>68301.83354043437</v>
      </c>
      <c r="M13" s="183">
        <v>73659.2100722891</v>
      </c>
      <c r="N13" s="183">
        <v>80487.13056562061</v>
      </c>
      <c r="O13" s="183">
        <v>83852.8376956667</v>
      </c>
      <c r="P13" s="183">
        <v>94663.18105013866</v>
      </c>
      <c r="Q13" s="183">
        <v>101110.11998808465</v>
      </c>
      <c r="R13" s="183">
        <v>108062.5910358685</v>
      </c>
      <c r="S13" s="183">
        <v>115876.58897648973</v>
      </c>
    </row>
    <row r="14" spans="1:19" ht="27" customHeight="1">
      <c r="A14" s="181"/>
      <c r="B14" s="185" t="s">
        <v>311</v>
      </c>
      <c r="C14" s="186">
        <v>131718.759</v>
      </c>
      <c r="D14" s="187">
        <v>134821.691</v>
      </c>
      <c r="E14" s="187">
        <v>102060.6</v>
      </c>
      <c r="F14" s="187">
        <v>57271</v>
      </c>
      <c r="G14" s="187">
        <v>42314</v>
      </c>
      <c r="H14" s="187">
        <v>31530</v>
      </c>
      <c r="I14" s="187">
        <v>13760.000199976614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87">
        <v>0</v>
      </c>
      <c r="P14" s="187">
        <v>0</v>
      </c>
      <c r="Q14" s="187">
        <v>0</v>
      </c>
      <c r="R14" s="187">
        <v>0</v>
      </c>
      <c r="S14" s="187">
        <v>0</v>
      </c>
    </row>
    <row r="15" spans="1:19" ht="27" customHeight="1">
      <c r="A15" s="181"/>
      <c r="B15" s="185" t="s">
        <v>298</v>
      </c>
      <c r="C15" s="186">
        <v>32044.811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</row>
    <row r="16" spans="1:19" ht="30" customHeight="1" thickBot="1">
      <c r="A16" s="188"/>
      <c r="B16" s="189" t="s">
        <v>312</v>
      </c>
      <c r="C16" s="269">
        <v>0</v>
      </c>
      <c r="D16" s="269">
        <v>724.1487229716731</v>
      </c>
      <c r="E16" s="269">
        <v>1378.9167332742363</v>
      </c>
      <c r="F16" s="269">
        <v>13266.326330841752</v>
      </c>
      <c r="G16" s="269">
        <v>20460.204055255395</v>
      </c>
      <c r="H16" s="269">
        <v>22726.204244304332</v>
      </c>
      <c r="I16" s="269">
        <v>33662.58673597104</v>
      </c>
      <c r="J16" s="269">
        <v>56480.70208032511</v>
      </c>
      <c r="K16" s="269">
        <v>63608.81628154928</v>
      </c>
      <c r="L16" s="269">
        <v>68301.83354043437</v>
      </c>
      <c r="M16" s="269">
        <v>73659.2100722891</v>
      </c>
      <c r="N16" s="269">
        <v>80487.13056562061</v>
      </c>
      <c r="O16" s="269">
        <v>83852.8376956667</v>
      </c>
      <c r="P16" s="269">
        <v>94663.18105013866</v>
      </c>
      <c r="Q16" s="269">
        <v>101110.11998808465</v>
      </c>
      <c r="R16" s="269">
        <v>108062.5910358685</v>
      </c>
      <c r="S16" s="269">
        <v>115876.58897648973</v>
      </c>
    </row>
    <row r="17" spans="1:19" ht="14.25" customHeight="1" thickBot="1">
      <c r="A17" s="179"/>
      <c r="B17" s="180"/>
      <c r="C17" s="142"/>
      <c r="D17" s="141"/>
      <c r="E17" s="141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9" s="165" customFormat="1" ht="29.25" customHeight="1" thickBot="1" thickTop="1">
      <c r="A18" s="190" t="s">
        <v>244</v>
      </c>
      <c r="B18" s="191" t="s">
        <v>245</v>
      </c>
      <c r="C18" s="192">
        <v>-103096.92962000001</v>
      </c>
      <c r="D18" s="192">
        <v>-13136.901894736686</v>
      </c>
      <c r="E18" s="192">
        <v>-5038.760894736857</v>
      </c>
      <c r="F18" s="192">
        <v>34644.92110526317</v>
      </c>
      <c r="G18" s="192">
        <v>7232.7337752631865</v>
      </c>
      <c r="H18" s="192">
        <v>17393.294105263194</v>
      </c>
      <c r="I18" s="192">
        <v>21213.49145526311</v>
      </c>
      <c r="J18" s="192">
        <v>14665.277085263166</v>
      </c>
      <c r="K18" s="192">
        <v>13827.766105263145</v>
      </c>
      <c r="L18" s="192">
        <v>14176.631105263135</v>
      </c>
      <c r="M18" s="192">
        <v>14459.405052631628</v>
      </c>
      <c r="N18" s="192">
        <v>14948.236000000034</v>
      </c>
      <c r="O18" s="192">
        <v>16503.2</v>
      </c>
      <c r="P18" s="192">
        <v>11446.2</v>
      </c>
      <c r="Q18" s="192">
        <v>11238</v>
      </c>
      <c r="R18" s="192">
        <v>11392.023999999976</v>
      </c>
      <c r="S18" s="192">
        <v>11635.636999999988</v>
      </c>
    </row>
    <row r="19" spans="1:19" ht="14.25" customHeight="1" thickBot="1" thickTop="1">
      <c r="A19" s="179"/>
      <c r="B19" s="180"/>
      <c r="C19" s="193"/>
      <c r="D19" s="193"/>
      <c r="E19" s="193"/>
      <c r="F19" s="193"/>
      <c r="G19" s="193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20" s="165" customFormat="1" ht="37.5" customHeight="1">
      <c r="A20" s="162" t="s">
        <v>246</v>
      </c>
      <c r="B20" s="195" t="s">
        <v>247</v>
      </c>
      <c r="C20" s="164">
        <v>17570.53838</v>
      </c>
      <c r="D20" s="164">
        <v>13983.098105263158</v>
      </c>
      <c r="E20" s="164">
        <v>14341.23910526316</v>
      </c>
      <c r="F20" s="164">
        <v>47564.92110526316</v>
      </c>
      <c r="G20" s="164">
        <v>20832.733775263157</v>
      </c>
      <c r="H20" s="164">
        <v>21993.294105263158</v>
      </c>
      <c r="I20" s="164">
        <v>22813.491455263156</v>
      </c>
      <c r="J20" s="164">
        <v>14665.277085263158</v>
      </c>
      <c r="K20" s="164">
        <v>13827.76610526316</v>
      </c>
      <c r="L20" s="164">
        <v>14176.631105263159</v>
      </c>
      <c r="M20" s="164">
        <v>14459.405052631579</v>
      </c>
      <c r="N20" s="164">
        <v>14948.236</v>
      </c>
      <c r="O20" s="164">
        <v>16503.2</v>
      </c>
      <c r="P20" s="164">
        <v>11446.2</v>
      </c>
      <c r="Q20" s="164">
        <v>11238</v>
      </c>
      <c r="R20" s="164">
        <v>11392.024</v>
      </c>
      <c r="S20" s="164">
        <v>11635.637</v>
      </c>
      <c r="T20" s="196"/>
    </row>
    <row r="21" spans="1:20" ht="24" customHeight="1">
      <c r="A21" s="181"/>
      <c r="B21" s="167" t="s">
        <v>248</v>
      </c>
      <c r="C21" s="187">
        <v>11270.538380000002</v>
      </c>
      <c r="D21" s="187">
        <v>0</v>
      </c>
      <c r="E21" s="187">
        <v>0</v>
      </c>
      <c r="F21" s="187">
        <v>31111.827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  <c r="Q21" s="187">
        <v>0</v>
      </c>
      <c r="R21" s="187">
        <v>0</v>
      </c>
      <c r="S21" s="187">
        <v>0</v>
      </c>
      <c r="T21" s="197"/>
    </row>
    <row r="22" spans="1:20" ht="21" customHeight="1">
      <c r="A22" s="181"/>
      <c r="B22" s="198" t="s">
        <v>249</v>
      </c>
      <c r="C22" s="199">
        <v>0</v>
      </c>
      <c r="D22" s="199">
        <v>0</v>
      </c>
      <c r="E22" s="199">
        <v>0</v>
      </c>
      <c r="F22" s="199">
        <v>0</v>
      </c>
      <c r="G22" s="199">
        <v>4000</v>
      </c>
      <c r="H22" s="199">
        <v>5800</v>
      </c>
      <c r="I22" s="199">
        <v>2000</v>
      </c>
      <c r="J22" s="199">
        <v>3500</v>
      </c>
      <c r="K22" s="199">
        <v>4500</v>
      </c>
      <c r="L22" s="199">
        <v>4000</v>
      </c>
      <c r="M22" s="199">
        <v>5000</v>
      </c>
      <c r="N22" s="199">
        <v>5000</v>
      </c>
      <c r="O22" s="199">
        <v>7000</v>
      </c>
      <c r="P22" s="199">
        <v>0</v>
      </c>
      <c r="Q22" s="199">
        <v>0</v>
      </c>
      <c r="R22" s="199">
        <v>0</v>
      </c>
      <c r="S22" s="199">
        <v>0</v>
      </c>
      <c r="T22" s="197"/>
    </row>
    <row r="23" spans="1:19" ht="27.75" customHeight="1">
      <c r="A23" s="181"/>
      <c r="B23" s="272" t="s">
        <v>250</v>
      </c>
      <c r="C23" s="273">
        <v>6300</v>
      </c>
      <c r="D23" s="273">
        <v>13983.098105263158</v>
      </c>
      <c r="E23" s="273">
        <v>14341.23910526316</v>
      </c>
      <c r="F23" s="199">
        <v>16453.094105263157</v>
      </c>
      <c r="G23" s="199">
        <v>16832.733775263157</v>
      </c>
      <c r="H23" s="199">
        <v>16193.29410526316</v>
      </c>
      <c r="I23" s="199">
        <v>20813.491455263156</v>
      </c>
      <c r="J23" s="199">
        <v>11165.277085263158</v>
      </c>
      <c r="K23" s="199">
        <v>9327.76610526316</v>
      </c>
      <c r="L23" s="199">
        <v>10176.631105263159</v>
      </c>
      <c r="M23" s="199">
        <v>9459.405052631579</v>
      </c>
      <c r="N23" s="199">
        <v>9948.236</v>
      </c>
      <c r="O23" s="273">
        <v>9503.2</v>
      </c>
      <c r="P23" s="273">
        <v>11446.2</v>
      </c>
      <c r="Q23" s="273">
        <v>11238</v>
      </c>
      <c r="R23" s="273">
        <v>11392.024</v>
      </c>
      <c r="S23" s="273">
        <v>11635.637</v>
      </c>
    </row>
    <row r="24" spans="1:19" ht="14.25" customHeight="1" thickBot="1">
      <c r="A24" s="179"/>
      <c r="B24" s="200"/>
      <c r="C24" s="201"/>
      <c r="D24" s="202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</row>
    <row r="25" spans="1:19" s="165" customFormat="1" ht="27" customHeight="1">
      <c r="A25" s="162" t="s">
        <v>251</v>
      </c>
      <c r="B25" s="195" t="s">
        <v>252</v>
      </c>
      <c r="C25" s="163">
        <v>120667.46935</v>
      </c>
      <c r="D25" s="164">
        <v>27120</v>
      </c>
      <c r="E25" s="164">
        <v>19380</v>
      </c>
      <c r="F25" s="164">
        <v>12920</v>
      </c>
      <c r="G25" s="164">
        <v>13600</v>
      </c>
      <c r="H25" s="164">
        <v>4600</v>
      </c>
      <c r="I25" s="164">
        <v>1600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4">
        <v>0</v>
      </c>
      <c r="S25" s="164">
        <v>0</v>
      </c>
    </row>
    <row r="26" spans="1:19" ht="29.25" customHeight="1">
      <c r="A26" s="181"/>
      <c r="B26" s="167" t="s">
        <v>253</v>
      </c>
      <c r="C26" s="186">
        <v>16534.596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0</v>
      </c>
      <c r="S26" s="187">
        <v>0</v>
      </c>
    </row>
    <row r="27" spans="1:19" ht="29.25" customHeight="1">
      <c r="A27" s="181"/>
      <c r="B27" s="167" t="s">
        <v>254</v>
      </c>
      <c r="C27" s="186">
        <v>7000</v>
      </c>
      <c r="D27" s="187">
        <v>5000</v>
      </c>
      <c r="E27" s="187">
        <v>5000</v>
      </c>
      <c r="F27" s="187">
        <v>5000</v>
      </c>
      <c r="G27" s="187">
        <v>7000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</row>
    <row r="28" spans="1:19" ht="40.5" customHeight="1">
      <c r="A28" s="181"/>
      <c r="B28" s="167" t="s">
        <v>255</v>
      </c>
      <c r="C28" s="186">
        <v>81108.93234999999</v>
      </c>
      <c r="D28" s="187">
        <v>22120</v>
      </c>
      <c r="E28" s="187">
        <v>14380</v>
      </c>
      <c r="F28" s="187">
        <v>7920</v>
      </c>
      <c r="G28" s="187">
        <v>6600</v>
      </c>
      <c r="H28" s="187">
        <v>4600</v>
      </c>
      <c r="I28" s="187">
        <v>1600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</row>
    <row r="29" spans="1:19" ht="14.25" customHeight="1">
      <c r="A29" s="181"/>
      <c r="B29" s="167" t="s">
        <v>256</v>
      </c>
      <c r="C29" s="186">
        <v>16023.941</v>
      </c>
      <c r="D29" s="187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v>0</v>
      </c>
      <c r="P29" s="187">
        <v>0</v>
      </c>
      <c r="Q29" s="187">
        <v>0</v>
      </c>
      <c r="R29" s="187">
        <v>0</v>
      </c>
      <c r="S29" s="187">
        <v>0</v>
      </c>
    </row>
    <row r="30" spans="1:19" ht="14.25" customHeight="1" thickBot="1">
      <c r="A30" s="203"/>
      <c r="B30" s="204" t="s">
        <v>257</v>
      </c>
      <c r="C30" s="205">
        <v>16023.941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</row>
    <row r="31" spans="1:19" ht="14.25" customHeight="1" thickBot="1">
      <c r="A31" s="179"/>
      <c r="B31" s="200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</row>
    <row r="32" spans="1:19" s="165" customFormat="1" ht="31.5" customHeight="1" thickBot="1" thickTop="1">
      <c r="A32" s="206" t="s">
        <v>258</v>
      </c>
      <c r="B32" s="191" t="s">
        <v>259</v>
      </c>
      <c r="C32" s="192">
        <v>591200.65273</v>
      </c>
      <c r="D32" s="192">
        <v>571958.610433</v>
      </c>
      <c r="E32" s="192">
        <v>554987.7111572811</v>
      </c>
      <c r="F32" s="192">
        <v>572527.3325264715</v>
      </c>
      <c r="G32" s="192">
        <v>554199.2665712226</v>
      </c>
      <c r="H32" s="192">
        <v>565102.954161387</v>
      </c>
      <c r="I32" s="192">
        <v>575525.8435757535</v>
      </c>
      <c r="J32" s="192">
        <v>594398.6033716911</v>
      </c>
      <c r="K32" s="192">
        <v>619177.9293508653</v>
      </c>
      <c r="L32" s="192">
        <v>644443.5520314174</v>
      </c>
      <c r="M32" s="192">
        <v>670904.5718411801</v>
      </c>
      <c r="N32" s="192">
        <v>697796.6519756761</v>
      </c>
      <c r="O32" s="192">
        <v>725398.7282102433</v>
      </c>
      <c r="P32" s="192">
        <v>754646.622634087</v>
      </c>
      <c r="Q32" s="192">
        <v>785651.012662648</v>
      </c>
      <c r="R32" s="192">
        <v>818530.2460999091</v>
      </c>
      <c r="S32" s="192">
        <v>853410.8766802612</v>
      </c>
    </row>
    <row r="33" spans="1:19" s="165" customFormat="1" ht="14.25" customHeight="1" thickBot="1" thickTop="1">
      <c r="A33" s="207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</row>
    <row r="34" spans="1:19" s="165" customFormat="1" ht="27.75" customHeight="1" thickBot="1" thickTop="1">
      <c r="A34" s="206" t="s">
        <v>260</v>
      </c>
      <c r="B34" s="191" t="s">
        <v>261</v>
      </c>
      <c r="C34" s="192">
        <v>591200.65138</v>
      </c>
      <c r="D34" s="192">
        <v>571958.6104329999</v>
      </c>
      <c r="E34" s="192">
        <v>554987.7111572811</v>
      </c>
      <c r="F34" s="192">
        <v>572527.3325264715</v>
      </c>
      <c r="G34" s="192">
        <v>554199.2665712226</v>
      </c>
      <c r="H34" s="192">
        <v>565102.954161387</v>
      </c>
      <c r="I34" s="192">
        <v>575525.8435757535</v>
      </c>
      <c r="J34" s="192">
        <v>594398.6033716911</v>
      </c>
      <c r="K34" s="192">
        <v>619177.9293508653</v>
      </c>
      <c r="L34" s="192">
        <v>644443.5520314174</v>
      </c>
      <c r="M34" s="192">
        <v>670904.5718411801</v>
      </c>
      <c r="N34" s="192">
        <v>697796.6519756761</v>
      </c>
      <c r="O34" s="192">
        <v>725398.7282102433</v>
      </c>
      <c r="P34" s="192">
        <v>754646.622634087</v>
      </c>
      <c r="Q34" s="192">
        <v>785651.012662648</v>
      </c>
      <c r="R34" s="192">
        <v>818530.2460999091</v>
      </c>
      <c r="S34" s="192">
        <v>853410.8766802612</v>
      </c>
    </row>
    <row r="35" spans="1:19" s="165" customFormat="1" ht="14.25" customHeight="1" thickBot="1" thickTop="1">
      <c r="A35" s="207"/>
      <c r="B35" s="208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</row>
    <row r="36" spans="1:19" s="165" customFormat="1" ht="47.25" customHeight="1" thickBot="1" thickTop="1">
      <c r="A36" s="206" t="s">
        <v>262</v>
      </c>
      <c r="B36" s="191" t="s">
        <v>263</v>
      </c>
      <c r="C36" s="210">
        <v>0.001349999918602407</v>
      </c>
      <c r="D36" s="210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</row>
    <row r="37" spans="1:15" ht="15.75" customHeight="1" thickTop="1">
      <c r="A37" s="274" t="s">
        <v>313</v>
      </c>
      <c r="B37" s="211"/>
      <c r="C37" s="212"/>
      <c r="D37" s="212"/>
      <c r="E37" s="212"/>
      <c r="F37" s="212"/>
      <c r="G37" s="212"/>
      <c r="H37" s="212"/>
      <c r="I37" s="212"/>
      <c r="J37" s="213"/>
      <c r="K37" s="213"/>
      <c r="L37" s="213"/>
      <c r="M37" s="213"/>
      <c r="N37" s="213"/>
      <c r="O37" s="213"/>
    </row>
    <row r="38" spans="1:19" ht="21" customHeight="1" thickBot="1">
      <c r="A38" s="214" t="s">
        <v>237</v>
      </c>
      <c r="B38" s="280" t="s">
        <v>309</v>
      </c>
      <c r="C38" s="215"/>
      <c r="D38" s="215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S38" s="275" t="s">
        <v>225</v>
      </c>
    </row>
    <row r="39" spans="1:19" ht="27.75" customHeight="1" thickBot="1">
      <c r="A39" s="216" t="s">
        <v>226</v>
      </c>
      <c r="B39" s="217" t="s">
        <v>227</v>
      </c>
      <c r="C39" s="218" t="s">
        <v>310</v>
      </c>
      <c r="D39" s="218" t="s">
        <v>282</v>
      </c>
      <c r="E39" s="218" t="s">
        <v>283</v>
      </c>
      <c r="F39" s="218" t="s">
        <v>284</v>
      </c>
      <c r="G39" s="218" t="s">
        <v>285</v>
      </c>
      <c r="H39" s="218" t="s">
        <v>286</v>
      </c>
      <c r="I39" s="218" t="s">
        <v>287</v>
      </c>
      <c r="J39" s="218" t="s">
        <v>288</v>
      </c>
      <c r="K39" s="218" t="s">
        <v>289</v>
      </c>
      <c r="L39" s="218" t="s">
        <v>290</v>
      </c>
      <c r="M39" s="218" t="s">
        <v>291</v>
      </c>
      <c r="N39" s="218" t="s">
        <v>292</v>
      </c>
      <c r="O39" s="218" t="s">
        <v>293</v>
      </c>
      <c r="P39" s="218" t="s">
        <v>294</v>
      </c>
      <c r="Q39" s="218" t="s">
        <v>295</v>
      </c>
      <c r="R39" s="218" t="s">
        <v>296</v>
      </c>
      <c r="S39" s="219" t="s">
        <v>297</v>
      </c>
    </row>
    <row r="40" spans="1:19" ht="13.5" customHeight="1" thickBot="1">
      <c r="A40" s="160">
        <v>1</v>
      </c>
      <c r="B40" s="160">
        <v>2</v>
      </c>
      <c r="C40" s="160">
        <v>3</v>
      </c>
      <c r="D40" s="160">
        <v>4</v>
      </c>
      <c r="E40" s="160">
        <v>5</v>
      </c>
      <c r="F40" s="160">
        <v>6</v>
      </c>
      <c r="G40" s="160">
        <v>7</v>
      </c>
      <c r="H40" s="160">
        <v>8</v>
      </c>
      <c r="I40" s="160">
        <v>9</v>
      </c>
      <c r="J40" s="160">
        <v>10</v>
      </c>
      <c r="K40" s="160">
        <v>11</v>
      </c>
      <c r="L40" s="160">
        <v>12</v>
      </c>
      <c r="M40" s="160">
        <v>13</v>
      </c>
      <c r="N40" s="160">
        <v>14</v>
      </c>
      <c r="O40" s="160">
        <v>15</v>
      </c>
      <c r="P40" s="160">
        <v>16</v>
      </c>
      <c r="Q40" s="160">
        <v>17</v>
      </c>
      <c r="R40" s="160">
        <v>18</v>
      </c>
      <c r="S40" s="160">
        <v>19</v>
      </c>
    </row>
    <row r="41" spans="1:19" ht="38.25" customHeight="1" thickTop="1">
      <c r="A41" s="220"/>
      <c r="B41" s="221" t="s">
        <v>264</v>
      </c>
      <c r="C41" s="222">
        <v>196601.04337</v>
      </c>
      <c r="D41" s="222">
        <v>209737.94526473683</v>
      </c>
      <c r="E41" s="222">
        <v>214776.70615947366</v>
      </c>
      <c r="F41" s="222">
        <v>180131.78505421052</v>
      </c>
      <c r="G41" s="222">
        <v>172899.05127894736</v>
      </c>
      <c r="H41" s="222">
        <v>155505.7571736842</v>
      </c>
      <c r="I41" s="222">
        <v>134292.26571842103</v>
      </c>
      <c r="J41" s="222">
        <v>119626.98863315786</v>
      </c>
      <c r="K41" s="222">
        <v>105799.2225278947</v>
      </c>
      <c r="L41" s="222">
        <v>91622.59142263154</v>
      </c>
      <c r="M41" s="222">
        <v>77163.18636999995</v>
      </c>
      <c r="N41" s="222">
        <v>62214.95036999995</v>
      </c>
      <c r="O41" s="223">
        <v>45711.75036999995</v>
      </c>
      <c r="P41" s="223">
        <v>34265.55036999995</v>
      </c>
      <c r="Q41" s="223">
        <v>23027.550369999954</v>
      </c>
      <c r="R41" s="223">
        <v>11635.526369999954</v>
      </c>
      <c r="S41" s="223">
        <v>-0.11063000004651258</v>
      </c>
    </row>
    <row r="42" spans="1:19" ht="17.25" customHeight="1">
      <c r="A42" s="224"/>
      <c r="B42" s="225" t="s">
        <v>4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7"/>
      <c r="S42" s="227"/>
    </row>
    <row r="43" spans="1:19" ht="57.75" customHeight="1">
      <c r="A43" s="224"/>
      <c r="B43" s="228" t="s">
        <v>265</v>
      </c>
      <c r="C43" s="229">
        <v>31111.827000000005</v>
      </c>
      <c r="D43" s="230">
        <v>31111.827000000005</v>
      </c>
      <c r="E43" s="229">
        <v>31111.827000000005</v>
      </c>
      <c r="F43" s="229">
        <v>3.637978807091713E-12</v>
      </c>
      <c r="G43" s="230">
        <v>3.637978807091713E-12</v>
      </c>
      <c r="H43" s="230">
        <v>3.637978807091713E-12</v>
      </c>
      <c r="I43" s="230">
        <v>3.637978807091713E-12</v>
      </c>
      <c r="J43" s="230">
        <v>3.637978807091713E-12</v>
      </c>
      <c r="K43" s="230">
        <v>3.637978807091713E-12</v>
      </c>
      <c r="L43" s="230">
        <v>3.637978807091713E-12</v>
      </c>
      <c r="M43" s="230">
        <v>3.637978807091713E-12</v>
      </c>
      <c r="N43" s="230">
        <v>3.637978807091713E-12</v>
      </c>
      <c r="O43" s="230">
        <v>3.637978807091713E-12</v>
      </c>
      <c r="P43" s="230">
        <v>3.637978807091713E-12</v>
      </c>
      <c r="Q43" s="230">
        <v>3.637978807091713E-12</v>
      </c>
      <c r="R43" s="229">
        <v>3.637978807091713E-12</v>
      </c>
      <c r="S43" s="229">
        <v>3.637978807091713E-12</v>
      </c>
    </row>
    <row r="44" spans="1:19" ht="38.25" customHeight="1">
      <c r="A44" s="224"/>
      <c r="B44" s="228" t="s">
        <v>266</v>
      </c>
      <c r="C44" s="230">
        <v>146689.21636999998</v>
      </c>
      <c r="D44" s="230">
        <v>154826.1182647368</v>
      </c>
      <c r="E44" s="230">
        <v>154864.87915947364</v>
      </c>
      <c r="F44" s="230">
        <v>146331.7850542105</v>
      </c>
      <c r="G44" s="230">
        <v>136099.05127894733</v>
      </c>
      <c r="H44" s="230">
        <v>124505.75717368416</v>
      </c>
      <c r="I44" s="230">
        <v>105292.26571842101</v>
      </c>
      <c r="J44" s="230">
        <v>94126.98863315786</v>
      </c>
      <c r="K44" s="230">
        <v>84799.2225278947</v>
      </c>
      <c r="L44" s="230">
        <v>74622.59142263154</v>
      </c>
      <c r="M44" s="230">
        <v>65163.18636999996</v>
      </c>
      <c r="N44" s="230">
        <v>55214.95036999996</v>
      </c>
      <c r="O44" s="229">
        <v>45711.750369999965</v>
      </c>
      <c r="P44" s="229">
        <v>34265.55036999997</v>
      </c>
      <c r="Q44" s="229">
        <v>23027.550369999968</v>
      </c>
      <c r="R44" s="229">
        <v>11635.526369999969</v>
      </c>
      <c r="S44" s="229">
        <v>-0.11063000003196066</v>
      </c>
    </row>
    <row r="45" spans="1:19" ht="28.5" customHeight="1" thickBot="1">
      <c r="A45" s="231"/>
      <c r="B45" s="232" t="s">
        <v>267</v>
      </c>
      <c r="C45" s="233">
        <v>18800</v>
      </c>
      <c r="D45" s="233">
        <v>23800</v>
      </c>
      <c r="E45" s="233">
        <v>28800</v>
      </c>
      <c r="F45" s="233">
        <v>33800</v>
      </c>
      <c r="G45" s="233">
        <v>36800</v>
      </c>
      <c r="H45" s="233">
        <v>31000</v>
      </c>
      <c r="I45" s="233">
        <v>29000</v>
      </c>
      <c r="J45" s="233">
        <v>25500</v>
      </c>
      <c r="K45" s="233">
        <v>21000</v>
      </c>
      <c r="L45" s="233">
        <v>17000</v>
      </c>
      <c r="M45" s="233">
        <v>12000</v>
      </c>
      <c r="N45" s="233">
        <v>7000</v>
      </c>
      <c r="O45" s="233">
        <v>0</v>
      </c>
      <c r="P45" s="233">
        <v>0</v>
      </c>
      <c r="Q45" s="233">
        <v>0</v>
      </c>
      <c r="R45" s="233">
        <v>0</v>
      </c>
      <c r="S45" s="234">
        <v>0</v>
      </c>
    </row>
    <row r="46" spans="1:19" ht="9.75" customHeight="1" thickTop="1">
      <c r="A46" s="235"/>
      <c r="B46" s="236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8"/>
    </row>
    <row r="47" spans="1:15" ht="17.25" customHeight="1">
      <c r="A47" s="239" t="s">
        <v>244</v>
      </c>
      <c r="B47" s="239" t="s">
        <v>268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</row>
    <row r="48" spans="1:2" ht="17.25" customHeight="1">
      <c r="A48" s="240" t="s">
        <v>269</v>
      </c>
      <c r="B48" s="240" t="s">
        <v>270</v>
      </c>
    </row>
    <row r="49" ht="9" customHeight="1" thickBot="1">
      <c r="B49" s="241"/>
    </row>
    <row r="50" spans="1:19" ht="26.25" customHeight="1" thickTop="1">
      <c r="A50" s="242" t="s">
        <v>226</v>
      </c>
      <c r="B50" s="242" t="s">
        <v>227</v>
      </c>
      <c r="C50" s="276" t="str">
        <f>C2</f>
        <v>Plan 2008r.</v>
      </c>
      <c r="D50" s="243" t="s">
        <v>282</v>
      </c>
      <c r="E50" s="243" t="s">
        <v>283</v>
      </c>
      <c r="F50" s="243" t="s">
        <v>284</v>
      </c>
      <c r="G50" s="243" t="s">
        <v>285</v>
      </c>
      <c r="H50" s="243" t="s">
        <v>286</v>
      </c>
      <c r="I50" s="243" t="s">
        <v>287</v>
      </c>
      <c r="J50" s="243" t="s">
        <v>288</v>
      </c>
      <c r="K50" s="243" t="s">
        <v>289</v>
      </c>
      <c r="L50" s="243" t="s">
        <v>290</v>
      </c>
      <c r="M50" s="243" t="s">
        <v>291</v>
      </c>
      <c r="N50" s="243" t="s">
        <v>292</v>
      </c>
      <c r="O50" s="243" t="s">
        <v>293</v>
      </c>
      <c r="P50" s="243" t="s">
        <v>294</v>
      </c>
      <c r="Q50" s="243" t="s">
        <v>295</v>
      </c>
      <c r="R50" s="243" t="s">
        <v>296</v>
      </c>
      <c r="S50" s="243" t="s">
        <v>297</v>
      </c>
    </row>
    <row r="51" spans="1:19" s="245" customFormat="1" ht="17.25" customHeight="1" thickBot="1">
      <c r="A51" s="244">
        <v>1</v>
      </c>
      <c r="B51" s="244">
        <v>2</v>
      </c>
      <c r="C51" s="244">
        <v>3</v>
      </c>
      <c r="D51" s="244">
        <v>4</v>
      </c>
      <c r="E51" s="244">
        <v>5</v>
      </c>
      <c r="F51" s="244">
        <v>6</v>
      </c>
      <c r="G51" s="244">
        <v>7</v>
      </c>
      <c r="H51" s="244">
        <v>8</v>
      </c>
      <c r="I51" s="244">
        <v>9</v>
      </c>
      <c r="J51" s="244">
        <v>10</v>
      </c>
      <c r="K51" s="244">
        <v>11</v>
      </c>
      <c r="L51" s="244">
        <v>12</v>
      </c>
      <c r="M51" s="244">
        <v>13</v>
      </c>
      <c r="N51" s="244">
        <v>14</v>
      </c>
      <c r="O51" s="244">
        <v>15</v>
      </c>
      <c r="P51" s="244">
        <v>16</v>
      </c>
      <c r="Q51" s="244">
        <v>17</v>
      </c>
      <c r="R51" s="244">
        <v>18</v>
      </c>
      <c r="S51" s="244">
        <v>19</v>
      </c>
    </row>
    <row r="52" spans="1:19" s="248" customFormat="1" ht="47.25" customHeight="1">
      <c r="A52" s="246" t="s">
        <v>271</v>
      </c>
      <c r="B52" s="247" t="s">
        <v>272</v>
      </c>
      <c r="C52" s="143">
        <v>0.4178260966798299</v>
      </c>
      <c r="D52" s="143">
        <v>0.38495426214021733</v>
      </c>
      <c r="E52" s="143">
        <v>0.40099629203509457</v>
      </c>
      <c r="F52" s="143">
        <v>0.3218896082740117</v>
      </c>
      <c r="G52" s="143">
        <v>0.31982849768844135</v>
      </c>
      <c r="H52" s="143">
        <v>0.27743967452651286</v>
      </c>
      <c r="I52" s="143">
        <v>0.23398888065701043</v>
      </c>
      <c r="J52" s="143">
        <v>0.20125718323458502</v>
      </c>
      <c r="K52" s="143">
        <v>0.1708704679425713</v>
      </c>
      <c r="L52" s="143">
        <v>0.14217318356870584</v>
      </c>
      <c r="M52" s="143">
        <v>0.11501365411512862</v>
      </c>
      <c r="N52" s="143">
        <v>0.08915914141154213</v>
      </c>
      <c r="O52" s="143">
        <v>0.06301603324117112</v>
      </c>
      <c r="P52" s="143">
        <v>0.04540608722317788</v>
      </c>
      <c r="Q52" s="143">
        <v>0.02931015170712673</v>
      </c>
      <c r="R52" s="143">
        <v>0.01421514528686058</v>
      </c>
      <c r="S52" s="143">
        <v>-1.2963275143253325E-07</v>
      </c>
    </row>
    <row r="53" spans="1:19" s="248" customFormat="1" ht="14.25" customHeight="1">
      <c r="A53" s="246"/>
      <c r="B53" s="247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</row>
    <row r="54" spans="1:19" s="251" customFormat="1" ht="96" customHeight="1">
      <c r="A54" s="249" t="s">
        <v>273</v>
      </c>
      <c r="B54" s="250" t="s">
        <v>274</v>
      </c>
      <c r="C54" s="144">
        <v>0.35170572919264614</v>
      </c>
      <c r="D54" s="144">
        <v>0.3278514313124342</v>
      </c>
      <c r="E54" s="144">
        <v>0.3429093258620776</v>
      </c>
      <c r="F54" s="144">
        <v>0.32188960827401164</v>
      </c>
      <c r="G54" s="144">
        <v>0.3198284976884413</v>
      </c>
      <c r="H54" s="144">
        <v>0.2774396745265128</v>
      </c>
      <c r="I54" s="144">
        <v>0.23398888065701043</v>
      </c>
      <c r="J54" s="144">
        <v>0.20125718323458502</v>
      </c>
      <c r="K54" s="144">
        <v>0.1708704679425713</v>
      </c>
      <c r="L54" s="144">
        <v>0.14217318356870584</v>
      </c>
      <c r="M54" s="144">
        <v>0.11501365411512862</v>
      </c>
      <c r="N54" s="144">
        <v>0.08915914141154214</v>
      </c>
      <c r="O54" s="144">
        <v>0.06301603324117115</v>
      </c>
      <c r="P54" s="144">
        <v>0.0454060872231779</v>
      </c>
      <c r="Q54" s="144">
        <v>0.029310151707126746</v>
      </c>
      <c r="R54" s="144">
        <v>0.0142151452868606</v>
      </c>
      <c r="S54" s="144">
        <v>-1.2963275141548176E-07</v>
      </c>
    </row>
    <row r="55" spans="1:19" s="251" customFormat="1" ht="9" customHeight="1">
      <c r="A55" s="252"/>
      <c r="B55" s="253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</row>
    <row r="56" spans="1:19" s="257" customFormat="1" ht="33" customHeight="1" thickBot="1">
      <c r="A56" s="254"/>
      <c r="B56" s="255" t="s">
        <v>275</v>
      </c>
      <c r="C56" s="256">
        <v>282319.910028</v>
      </c>
      <c r="D56" s="256">
        <v>326903.1662598</v>
      </c>
      <c r="E56" s="256">
        <v>321364.6266943686</v>
      </c>
      <c r="F56" s="256">
        <v>335764.3995158829</v>
      </c>
      <c r="G56" s="256">
        <v>324359.55994273355</v>
      </c>
      <c r="H56" s="256">
        <v>336301.77249683224</v>
      </c>
      <c r="I56" s="256">
        <v>344355.5061454521</v>
      </c>
      <c r="J56" s="256">
        <v>356639.1620230146</v>
      </c>
      <c r="K56" s="256">
        <v>371506.7576105192</v>
      </c>
      <c r="L56" s="256">
        <v>386666.13121885044</v>
      </c>
      <c r="M56" s="256">
        <v>402542.74310470803</v>
      </c>
      <c r="N56" s="256">
        <v>418677.99118540564</v>
      </c>
      <c r="O56" s="256">
        <v>435239.23692614597</v>
      </c>
      <c r="P56" s="256">
        <v>452787.9735804522</v>
      </c>
      <c r="Q56" s="256">
        <v>471390.6075975888</v>
      </c>
      <c r="R56" s="256">
        <v>491118.1476599454</v>
      </c>
      <c r="S56" s="256">
        <v>512046.5260081567</v>
      </c>
    </row>
    <row r="57" spans="3:15" ht="9" customHeight="1" thickTop="1"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</row>
    <row r="58" spans="1:2" ht="17.25" customHeight="1">
      <c r="A58" s="240" t="s">
        <v>276</v>
      </c>
      <c r="B58" s="240" t="s">
        <v>277</v>
      </c>
    </row>
    <row r="59" ht="9" customHeight="1" thickBot="1">
      <c r="B59" s="241"/>
    </row>
    <row r="60" spans="1:19" s="248" customFormat="1" ht="26.25" customHeight="1" thickTop="1">
      <c r="A60" s="242" t="s">
        <v>226</v>
      </c>
      <c r="B60" s="242" t="s">
        <v>227</v>
      </c>
      <c r="C60" s="276" t="s">
        <v>310</v>
      </c>
      <c r="D60" s="243" t="s">
        <v>282</v>
      </c>
      <c r="E60" s="243" t="s">
        <v>283</v>
      </c>
      <c r="F60" s="243" t="s">
        <v>284</v>
      </c>
      <c r="G60" s="243" t="s">
        <v>285</v>
      </c>
      <c r="H60" s="243" t="s">
        <v>286</v>
      </c>
      <c r="I60" s="243" t="s">
        <v>287</v>
      </c>
      <c r="J60" s="243" t="s">
        <v>288</v>
      </c>
      <c r="K60" s="243" t="s">
        <v>289</v>
      </c>
      <c r="L60" s="243" t="s">
        <v>290</v>
      </c>
      <c r="M60" s="243" t="s">
        <v>291</v>
      </c>
      <c r="N60" s="243" t="s">
        <v>292</v>
      </c>
      <c r="O60" s="243" t="s">
        <v>293</v>
      </c>
      <c r="P60" s="243" t="s">
        <v>294</v>
      </c>
      <c r="Q60" s="243" t="s">
        <v>295</v>
      </c>
      <c r="R60" s="243" t="s">
        <v>296</v>
      </c>
      <c r="S60" s="243" t="s">
        <v>297</v>
      </c>
    </row>
    <row r="61" spans="1:19" ht="12" customHeight="1" thickBot="1">
      <c r="A61" s="244">
        <v>1</v>
      </c>
      <c r="B61" s="244">
        <v>2</v>
      </c>
      <c r="C61" s="244">
        <v>3</v>
      </c>
      <c r="D61" s="244">
        <v>4</v>
      </c>
      <c r="E61" s="244">
        <v>5</v>
      </c>
      <c r="F61" s="244">
        <v>6</v>
      </c>
      <c r="G61" s="244">
        <v>7</v>
      </c>
      <c r="H61" s="244">
        <v>8</v>
      </c>
      <c r="I61" s="244">
        <v>9</v>
      </c>
      <c r="J61" s="244">
        <v>10</v>
      </c>
      <c r="K61" s="244">
        <v>11</v>
      </c>
      <c r="L61" s="244">
        <v>12</v>
      </c>
      <c r="M61" s="244">
        <v>13</v>
      </c>
      <c r="N61" s="244">
        <v>14</v>
      </c>
      <c r="O61" s="244">
        <v>15</v>
      </c>
      <c r="P61" s="244">
        <v>16</v>
      </c>
      <c r="Q61" s="244">
        <v>17</v>
      </c>
      <c r="R61" s="244">
        <v>18</v>
      </c>
      <c r="S61" s="244">
        <v>19</v>
      </c>
    </row>
    <row r="62" spans="1:19" ht="54" customHeight="1">
      <c r="A62" s="246" t="s">
        <v>271</v>
      </c>
      <c r="B62" s="247" t="s">
        <v>278</v>
      </c>
      <c r="C62" s="145">
        <v>0.050606127587456994</v>
      </c>
      <c r="D62" s="145">
        <v>0.04163792150084521</v>
      </c>
      <c r="E62" s="145">
        <v>0.04413155068201531</v>
      </c>
      <c r="F62" s="145">
        <v>0.10102484388203653</v>
      </c>
      <c r="G62" s="145">
        <v>0.0536675196384792</v>
      </c>
      <c r="H62" s="145">
        <v>0.05318326251658469</v>
      </c>
      <c r="I62" s="145">
        <v>0.051320981068111275</v>
      </c>
      <c r="J62" s="145">
        <v>0.03456024390595132</v>
      </c>
      <c r="K62" s="145">
        <v>0.030727554336743592</v>
      </c>
      <c r="L62" s="145">
        <v>0.02897575829039538</v>
      </c>
      <c r="M62" s="145">
        <v>0.027287128643061823</v>
      </c>
      <c r="N62" s="145">
        <v>0.025950795786420195</v>
      </c>
      <c r="O62" s="145">
        <v>0.026159272418956638</v>
      </c>
      <c r="P62" s="145">
        <v>0.017403144867831184</v>
      </c>
      <c r="Q62" s="145">
        <v>0.015863935667482343</v>
      </c>
      <c r="R62" s="145">
        <v>0.014879428002727757</v>
      </c>
      <c r="S62" s="145">
        <v>0.01407604179664524</v>
      </c>
    </row>
    <row r="63" spans="1:19" s="251" customFormat="1" ht="119.25" customHeight="1">
      <c r="A63" s="249" t="s">
        <v>273</v>
      </c>
      <c r="B63" s="250" t="s">
        <v>279</v>
      </c>
      <c r="C63" s="144">
        <v>0.026565607786061433</v>
      </c>
      <c r="D63" s="144">
        <v>0.041637921500845214</v>
      </c>
      <c r="E63" s="144">
        <v>0.04413155068201532</v>
      </c>
      <c r="F63" s="144">
        <v>0.04542902661577815</v>
      </c>
      <c r="G63" s="144">
        <v>0.0536675196384792</v>
      </c>
      <c r="H63" s="144">
        <v>0.05318326251658469</v>
      </c>
      <c r="I63" s="144">
        <v>0.051320981068111275</v>
      </c>
      <c r="J63" s="144">
        <v>0.03456024390595132</v>
      </c>
      <c r="K63" s="144">
        <v>0.030727554336743592</v>
      </c>
      <c r="L63" s="144">
        <v>0.02897575829039538</v>
      </c>
      <c r="M63" s="144">
        <v>0.027287128643061823</v>
      </c>
      <c r="N63" s="144">
        <v>0.025950795786420195</v>
      </c>
      <c r="O63" s="144">
        <v>0.026159272418956638</v>
      </c>
      <c r="P63" s="144">
        <v>0.017403144867831184</v>
      </c>
      <c r="Q63" s="144">
        <v>0.015863935667482343</v>
      </c>
      <c r="R63" s="144">
        <v>0.014879428002727757</v>
      </c>
      <c r="S63" s="144">
        <v>0.01407604179664524</v>
      </c>
    </row>
    <row r="64" spans="1:19" s="251" customFormat="1" ht="17.25" customHeight="1">
      <c r="A64" s="259"/>
      <c r="B64" s="260" t="s">
        <v>280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</row>
    <row r="65" spans="1:19" s="251" customFormat="1" ht="51" customHeight="1">
      <c r="A65" s="259"/>
      <c r="B65" s="261" t="s">
        <v>299</v>
      </c>
      <c r="C65" s="147">
        <v>12500</v>
      </c>
      <c r="D65" s="147">
        <v>22685.947291838842</v>
      </c>
      <c r="E65" s="147">
        <v>23637.198850615772</v>
      </c>
      <c r="F65" s="147">
        <v>25422.416403729683</v>
      </c>
      <c r="G65" s="147">
        <v>29012.621755258537</v>
      </c>
      <c r="H65" s="147">
        <v>29809.37575248628</v>
      </c>
      <c r="I65" s="147">
        <v>29454.43735265104</v>
      </c>
      <c r="J65" s="147">
        <v>20542.560709882462</v>
      </c>
      <c r="K65" s="147">
        <v>19025.8234682411</v>
      </c>
      <c r="L65" s="147">
        <v>18673.240595466188</v>
      </c>
      <c r="M65" s="147">
        <v>18307.059359048595</v>
      </c>
      <c r="N65" s="147">
        <v>18108.378415868494</v>
      </c>
      <c r="O65" s="147">
        <v>18975.90294361644</v>
      </c>
      <c r="P65" s="147">
        <v>13133.224497720548</v>
      </c>
      <c r="Q65" s="147">
        <v>12463.517121972603</v>
      </c>
      <c r="R65" s="147">
        <v>12179.26186489863</v>
      </c>
      <c r="S65" s="147">
        <v>12012.647169863014</v>
      </c>
    </row>
    <row r="66" spans="1:19" s="251" customFormat="1" ht="26.25" customHeight="1">
      <c r="A66" s="259"/>
      <c r="B66" s="261" t="s">
        <v>300</v>
      </c>
      <c r="C66" s="147">
        <v>6300</v>
      </c>
      <c r="D66" s="147">
        <v>13983.098105263158</v>
      </c>
      <c r="E66" s="147">
        <v>14341.23910526316</v>
      </c>
      <c r="F66" s="147">
        <v>16453.094105263157</v>
      </c>
      <c r="G66" s="147">
        <v>20832.733775263157</v>
      </c>
      <c r="H66" s="147">
        <v>21993.294105263158</v>
      </c>
      <c r="I66" s="147">
        <v>22813.491455263156</v>
      </c>
      <c r="J66" s="147">
        <v>14665.277085263158</v>
      </c>
      <c r="K66" s="147">
        <v>13827.76610526316</v>
      </c>
      <c r="L66" s="147">
        <v>14176.631105263159</v>
      </c>
      <c r="M66" s="147">
        <v>14459.405052631579</v>
      </c>
      <c r="N66" s="147">
        <v>14948.236</v>
      </c>
      <c r="O66" s="147">
        <v>16503.2</v>
      </c>
      <c r="P66" s="147">
        <v>11446.2</v>
      </c>
      <c r="Q66" s="147">
        <v>11238</v>
      </c>
      <c r="R66" s="147">
        <v>11392.024</v>
      </c>
      <c r="S66" s="147">
        <v>11635.637</v>
      </c>
    </row>
    <row r="67" spans="1:19" s="251" customFormat="1" ht="7.5" customHeight="1">
      <c r="A67" s="252"/>
      <c r="B67" s="262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</row>
    <row r="68" spans="1:19" s="257" customFormat="1" ht="33" customHeight="1" thickBot="1">
      <c r="A68" s="254"/>
      <c r="B68" s="255" t="s">
        <v>281</v>
      </c>
      <c r="C68" s="256">
        <v>70579.977507</v>
      </c>
      <c r="D68" s="256">
        <v>81725.79156495</v>
      </c>
      <c r="E68" s="256">
        <v>80341.15667359215</v>
      </c>
      <c r="F68" s="256">
        <v>83941.09987897072</v>
      </c>
      <c r="G68" s="256">
        <v>81089.88998568339</v>
      </c>
      <c r="H68" s="256">
        <v>84075.44312420806</v>
      </c>
      <c r="I68" s="256">
        <v>86088.87653636302</v>
      </c>
      <c r="J68" s="256">
        <v>89159.79050575366</v>
      </c>
      <c r="K68" s="256">
        <v>92876.6894026298</v>
      </c>
      <c r="L68" s="256">
        <v>96666.53280471261</v>
      </c>
      <c r="M68" s="256">
        <v>100635.68577617701</v>
      </c>
      <c r="N68" s="256">
        <v>104669.49779635141</v>
      </c>
      <c r="O68" s="256">
        <v>108809.80923153649</v>
      </c>
      <c r="P68" s="256">
        <v>113196.99339511305</v>
      </c>
      <c r="Q68" s="256">
        <v>117847.6518993972</v>
      </c>
      <c r="R68" s="256">
        <v>122779.53691498635</v>
      </c>
      <c r="S68" s="256">
        <v>128011.63150203918</v>
      </c>
    </row>
    <row r="69" spans="1:20" ht="17.25" customHeight="1" thickTop="1">
      <c r="A69" s="263"/>
      <c r="B69" s="264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265"/>
    </row>
    <row r="70" spans="1:20" ht="36" customHeight="1">
      <c r="A70" s="266"/>
      <c r="B70" s="267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277"/>
    </row>
    <row r="71" spans="2:15" ht="17.25" customHeight="1">
      <c r="B71" s="268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</row>
  </sheetData>
  <sheetProtection/>
  <printOptions horizontalCentered="1"/>
  <pageMargins left="0.15748031496062992" right="0.15748031496062992" top="0.58" bottom="0.1968503937007874" header="0.15748031496062992" footer="0.1968503937007874"/>
  <pageSetup cellComments="asDisplayed" firstPageNumber="1" useFirstPageNumber="1" horizontalDpi="600" verticalDpi="600" orientation="landscape" paperSize="9" scale="54" r:id="rId1"/>
  <headerFooter alignWithMargins="0">
    <oddHeader>&amp;C&amp;"Arial,Pogrubiony"&amp;18
Prognoza długu miasta Opola na lata 2008 - 2024&amp;R&amp;16
Tabela nr 8</oddHeader>
    <oddFooter>&amp;C&amp;14&amp;P</oddFooter>
  </headerFooter>
  <rowBreaks count="2" manualBreakCount="2">
    <brk id="37" max="18" man="1"/>
    <brk id="7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2008-01-14T08:44:16Z</cp:lastPrinted>
  <dcterms:created xsi:type="dcterms:W3CDTF">2001-10-29T10:54:39Z</dcterms:created>
  <dcterms:modified xsi:type="dcterms:W3CDTF">2008-01-14T12:45:13Z</dcterms:modified>
  <cp:category/>
  <cp:version/>
  <cp:contentType/>
  <cp:contentStatus/>
</cp:coreProperties>
</file>