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14" activeTab="0"/>
  </bookViews>
  <sheets>
    <sheet name="Dochody wg źródeł - 1" sheetId="1" r:id="rId1"/>
    <sheet name="Zmiany w doch. - 2" sheetId="2" r:id="rId2"/>
    <sheet name="Zmiany w wydatk. - 3" sheetId="3" r:id="rId3"/>
    <sheet name="Inwestycje ISPA -4" sheetId="4" r:id="rId4"/>
    <sheet name="Inwestycje WPI - 5" sheetId="5" r:id="rId5"/>
    <sheet name="Inwestycje - 6" sheetId="6" r:id="rId6"/>
    <sheet name="Remonty - 7" sheetId="7" r:id="rId7"/>
    <sheet name="Niewygas. - 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123Graph_B" localSheetId="0" hidden="1">'[13]Inwestycje-zał.3'!#REF!</definedName>
    <definedName name="__123Graph_B" localSheetId="5" hidden="1">'[7]Inwestycje-zał.3'!#REF!</definedName>
    <definedName name="__123Graph_B" localSheetId="3" hidden="1">'[7]Inwestycje-zał.3'!#REF!</definedName>
    <definedName name="__123Graph_B" localSheetId="4" hidden="1">'[7]Inwestycje-zał.3'!#REF!</definedName>
    <definedName name="__123Graph_B" localSheetId="6" hidden="1">'[7]Inwestycje-zał.3'!#REF!</definedName>
    <definedName name="__123Graph_B" localSheetId="1" hidden="1">'[9]INWESTYCJE'!#REF!</definedName>
    <definedName name="__123Graph_B" localSheetId="2" hidden="1">'[9]INWESTYCJE'!#REF!</definedName>
    <definedName name="__123Graph_B" hidden="1">'[1]Inwestycje-zał.3'!#REF!</definedName>
    <definedName name="__123Graph_D" localSheetId="0" hidden="1">'[13]Inwestycje-zał.3'!#REF!</definedName>
    <definedName name="__123Graph_D" localSheetId="5" hidden="1">'[7]Inwestycje-zał.3'!#REF!</definedName>
    <definedName name="__123Graph_D" localSheetId="3" hidden="1">'[7]Inwestycje-zał.3'!#REF!</definedName>
    <definedName name="__123Graph_D" localSheetId="4" hidden="1">'[7]Inwestycje-zał.3'!#REF!</definedName>
    <definedName name="__123Graph_D" localSheetId="6" hidden="1">'[7]Inwestycje-zał.3'!#REF!</definedName>
    <definedName name="__123Graph_D" localSheetId="1" hidden="1">'[9]INWESTYCJE'!#REF!</definedName>
    <definedName name="__123Graph_D" localSheetId="2" hidden="1">'[9]INWESTYCJE'!#REF!</definedName>
    <definedName name="__123Graph_D" hidden="1">'[1]Inwestycje-zał.3'!#REF!</definedName>
    <definedName name="__123Graph_F" localSheetId="0" hidden="1">'[13]Inwestycje-zał.3'!#REF!</definedName>
    <definedName name="__123Graph_F" localSheetId="5" hidden="1">'[7]Inwestycje-zał.3'!#REF!</definedName>
    <definedName name="__123Graph_F" localSheetId="3" hidden="1">'[7]Inwestycje-zał.3'!#REF!</definedName>
    <definedName name="__123Graph_F" localSheetId="4" hidden="1">'[7]Inwestycje-zał.3'!#REF!</definedName>
    <definedName name="__123Graph_F" localSheetId="6" hidden="1">'[7]Inwestycje-zał.3'!#REF!</definedName>
    <definedName name="__123Graph_F" localSheetId="1" hidden="1">'[9]INWESTYCJE'!#REF!</definedName>
    <definedName name="__123Graph_F" localSheetId="2" hidden="1">'[9]INWESTYCJE'!#REF!</definedName>
    <definedName name="__123Graph_F" hidden="1">'[1]Inwestycje-zał.3'!#REF!</definedName>
    <definedName name="__123Graph_X" localSheetId="0" hidden="1">'[13]Inwestycje-zał.3'!#REF!</definedName>
    <definedName name="__123Graph_X" localSheetId="5" hidden="1">'[7]Inwestycje-zał.3'!#REF!</definedName>
    <definedName name="__123Graph_X" localSheetId="3" hidden="1">'[7]Inwestycje-zał.3'!#REF!</definedName>
    <definedName name="__123Graph_X" localSheetId="4" hidden="1">'[7]Inwestycje-zał.3'!#REF!</definedName>
    <definedName name="__123Graph_X" localSheetId="6" hidden="1">'[7]Inwestycje-zał.3'!#REF!</definedName>
    <definedName name="__123Graph_X" localSheetId="1" hidden="1">'[9]INWESTYCJE'!#REF!</definedName>
    <definedName name="__123Graph_X" localSheetId="2" hidden="1">'[9]INWESTYCJE'!#REF!</definedName>
    <definedName name="__123Graph_X" hidden="1">'[1]Inwestycje-zał.3'!#REF!</definedName>
    <definedName name="a" hidden="1">'[1]Inwestycje-zał.3'!#REF!</definedName>
    <definedName name="aa" localSheetId="0" hidden="1">'[10]Inwestycje-zał.3'!#REF!</definedName>
    <definedName name="aa" localSheetId="5" hidden="1">'[8]Inwestycje-zał.3'!#REF!</definedName>
    <definedName name="aa" localSheetId="3" hidden="1">'[8]Inwestycje-zał.3'!#REF!</definedName>
    <definedName name="aa" localSheetId="4" hidden="1">'[8]Inwestycje-zał.3'!#REF!</definedName>
    <definedName name="aa" localSheetId="6" hidden="1">'[8]Inwestycje-zał.3'!#REF!</definedName>
    <definedName name="aa" hidden="1">'[4]Inwestycje-zał.3'!#REF!</definedName>
    <definedName name="aaa" localSheetId="0" hidden="1">'[11]Inwestycje-zał.3'!#REF!</definedName>
    <definedName name="aaa" localSheetId="5" hidden="1">'[5]Inwestycje-zał.3'!#REF!</definedName>
    <definedName name="aaa" localSheetId="3" hidden="1">'[5]Inwestycje-zał.3'!#REF!</definedName>
    <definedName name="aaa" localSheetId="4" hidden="1">'[5]Inwestycje-zał.3'!#REF!</definedName>
    <definedName name="aaa" localSheetId="6" hidden="1">'[5]Inwestycje-zał.3'!#REF!</definedName>
    <definedName name="aaa" hidden="1">'[2]Inwestycje-zał.3'!#REF!</definedName>
    <definedName name="abc" hidden="1">'[1]Inwestycje-zał.3'!#REF!</definedName>
    <definedName name="bb" hidden="1">'[1]Inwestycje-zał.3'!#REF!</definedName>
    <definedName name="ddd" hidden="1">'[5]Inwestycje-zał.3'!#REF!</definedName>
    <definedName name="fffffff" hidden="1">'[2]Inwestycje-zał.3'!#REF!</definedName>
    <definedName name="frfg" hidden="1">'[6]INWESTYCJE'!#REF!</definedName>
    <definedName name="kk" hidden="1">'[1]Inwestycje-zał.3'!#REF!</definedName>
    <definedName name="kkk" localSheetId="0" hidden="1">'[10]Inwestycje-zał.3'!#REF!</definedName>
    <definedName name="kkk" localSheetId="5" hidden="1">'[8]Inwestycje-zał.3'!#REF!</definedName>
    <definedName name="kkk" localSheetId="3" hidden="1">'[8]Inwestycje-zał.3'!#REF!</definedName>
    <definedName name="kkk" localSheetId="4" hidden="1">'[8]Inwestycje-zał.3'!#REF!</definedName>
    <definedName name="kkk" localSheetId="6" hidden="1">'[8]Inwestycje-zał.3'!#REF!</definedName>
    <definedName name="kkk" hidden="1">'[4]Inwestycje-zał.3'!#REF!</definedName>
    <definedName name="nananan" hidden="1">'[1]Inwestycje-zał.3'!#REF!</definedName>
    <definedName name="_xlnm.Print_Area" localSheetId="0">'Dochody wg źródeł - 1'!$A$1:$G$44</definedName>
    <definedName name="planowanie" hidden="1">'[1]Inwestycje-zał.3'!#REF!</definedName>
    <definedName name="Sierpień" hidden="1">'[1]Inwestycje-zał.3'!#REF!</definedName>
    <definedName name="ss" hidden="1">'[2]Inwestycje-zał.3'!#REF!</definedName>
    <definedName name="_xlnm.Print_Titles" localSheetId="0">'Dochody wg źródeł - 1'!$1:$2</definedName>
    <definedName name="_xlnm.Print_Titles" localSheetId="5">'Inwestycje - 6'!$1:$3</definedName>
    <definedName name="_xlnm.Print_Titles" localSheetId="3">'Inwestycje ISPA -4'!$2:$4</definedName>
    <definedName name="_xlnm.Print_Titles" localSheetId="4">'Inwestycje WPI - 5'!$1:$3</definedName>
    <definedName name="_xlnm.Print_Titles" localSheetId="7">'Niewygas. - 8'!$1:$4</definedName>
    <definedName name="_xlnm.Print_Titles" localSheetId="6">'Remonty - 7'!$1:$2</definedName>
    <definedName name="_xlnm.Print_Titles" localSheetId="1">'Zmiany w doch. - 2'!$A:$C,'Zmiany w doch. - 2'!$1:$3</definedName>
    <definedName name="_xlnm.Print_Titles" localSheetId="2">'Zmiany w wydatk. - 3'!$A:$C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localSheetId="0" hidden="1">'[12]INWESTYCJE'!#REF!</definedName>
    <definedName name="zlec." localSheetId="5" hidden="1">'[6]INWESTYCJE'!#REF!</definedName>
    <definedName name="zlec." localSheetId="3" hidden="1">'[6]INWESTYCJE'!#REF!</definedName>
    <definedName name="zlec." localSheetId="4" hidden="1">'[6]INWESTYCJE'!#REF!</definedName>
    <definedName name="zlec." localSheetId="6" hidden="1">'[6]INWESTYCJE'!#REF!</definedName>
    <definedName name="zlec." localSheetId="1" hidden="1">'[9]INWESTYCJE'!#REF!</definedName>
    <definedName name="zlec." localSheetId="2" hidden="1">'[9]INWESTYCJE'!#REF!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<sst xmlns="http://schemas.openxmlformats.org/spreadsheetml/2006/main" count="569" uniqueCount="383">
  <si>
    <t>Nazwa zadania</t>
  </si>
  <si>
    <t>środki budżetowe</t>
  </si>
  <si>
    <t>środki pozabudżetowe</t>
  </si>
  <si>
    <t xml:space="preserve">Budowa węzła komunikacyjnego ul.Niemodlińska </t>
  </si>
  <si>
    <t>Budowa wiaduktu w ciągu ul.Ozimskiej nad linią PKP (opracowanie dokumentacji)</t>
  </si>
  <si>
    <t>Wykonanie projektu i budowa ekranów akustycznych przy Obwodnicy Północnej - od ul.Gminnej</t>
  </si>
  <si>
    <t>Dokumentacja przyszłościowa, w tym dla projektów finansowanych z funduszy strukturalnych</t>
  </si>
  <si>
    <t>Opracowanie koncepcji i projektu technicznego przebudowy wiaduktu na ul.Wschodniej</t>
  </si>
  <si>
    <t xml:space="preserve">Modernizacja ul.Styki wraz z budową kanalizacji deszczowej </t>
  </si>
  <si>
    <t>Zakupy inwestycyjne sprzętu</t>
  </si>
  <si>
    <t>Rozbudowa cmentarza komunalnego - Półwieś - etap I</t>
  </si>
  <si>
    <t>Komputeryzacja Urzędu Miasta</t>
  </si>
  <si>
    <t>BEZPIECZEŃSTWO PUBLICZNE I OCHRONA PRZECIWPOŻAROWA</t>
  </si>
  <si>
    <t>Budowa Centrum Powiadamiania Ratunkowego</t>
  </si>
  <si>
    <t>PSP Nr 5 - remont basenu wraz z zapleczem</t>
  </si>
  <si>
    <t>Centrum Kształcenia Specjalnego - adaptacja obiektu żłobka przy ul.Bytnara Rudego</t>
  </si>
  <si>
    <t>Doświetlenie ulic</t>
  </si>
  <si>
    <t>Dokumentacja przyszłościowa</t>
  </si>
  <si>
    <t>Budowa urządzeń podczyszczających ścieki deszczowe odprowadzane ze zlewni ul.Katowickiej i "dzielnicy generalskiej"</t>
  </si>
  <si>
    <t>Budowa urządzeń podczyszczających ścieki deszczowe pochodzące z dzielnicy "ZWM" i Chabry</t>
  </si>
  <si>
    <t xml:space="preserve">Budowa kanalizacji sanitarnej i deszczowej ul.Kwiatkowskiego i ul.Broniewskiego </t>
  </si>
  <si>
    <t>Budowa sieci wodociągowej w ul.Jeżynowej i ul.Suchoborskiej</t>
  </si>
  <si>
    <t>KULTURA I OCHRONA DZIEDZICTWA NARODOWEGO</t>
  </si>
  <si>
    <t>Modernizacja basenu letniego Plac Róż</t>
  </si>
  <si>
    <t>OGÓŁEM</t>
  </si>
  <si>
    <t xml:space="preserve">OCHRONA ZDROWIA </t>
  </si>
  <si>
    <t>Remont SP ZOZ Śródmieście</t>
  </si>
  <si>
    <t>%     8:5</t>
  </si>
  <si>
    <t>POZOSTAŁE ZADANIA W ZAKRESIE POLITYKI SPOŁECZNEJ</t>
  </si>
  <si>
    <t>Remont mostu Piastowskiego</t>
  </si>
  <si>
    <t xml:space="preserve">Remont domu przedpogrzebowego na cmentarzu komunalnym przy ul.Zielonej </t>
  </si>
  <si>
    <t>PSP Nr 2 - remont sali gimnastycznej</t>
  </si>
  <si>
    <t>POMOC SPOŁECZNA</t>
  </si>
  <si>
    <t>Remont kanalizacji deszczowej</t>
  </si>
  <si>
    <t>Remonty boisk sportowych</t>
  </si>
  <si>
    <t>Rozdział</t>
  </si>
  <si>
    <t>Pozostała działalność</t>
  </si>
  <si>
    <t>Drogi publiczne w miastach na prawach powiatu</t>
  </si>
  <si>
    <t xml:space="preserve">Drogi publiczne gminne </t>
  </si>
  <si>
    <t xml:space="preserve">GOSPODARKA MIESZKANIOWA </t>
  </si>
  <si>
    <t>Zakłady gospodarki mieszkaniowej</t>
  </si>
  <si>
    <t>Nadzór budowlany</t>
  </si>
  <si>
    <t>Cmentarze</t>
  </si>
  <si>
    <t xml:space="preserve">ADMINISTRACJA PUBLICZNA </t>
  </si>
  <si>
    <t xml:space="preserve">Urzędy gmin (miast i miast na prawach powiatu) </t>
  </si>
  <si>
    <t>Komendy powiatowe Państwowej Straży Pożarnej</t>
  </si>
  <si>
    <t>Obrona cywilna</t>
  </si>
  <si>
    <t xml:space="preserve">OŚWIATA I WYCHOWANIE </t>
  </si>
  <si>
    <t>Szkoły podstawowe</t>
  </si>
  <si>
    <t>Szkoły podstawowe specjalne</t>
  </si>
  <si>
    <t>Gimnazja</t>
  </si>
  <si>
    <t xml:space="preserve">Licea ogólnokształcące </t>
  </si>
  <si>
    <t>Szkoły zawodowe</t>
  </si>
  <si>
    <t>Lecznictwo ambulatoryjne</t>
  </si>
  <si>
    <t xml:space="preserve">Domy pomocy społecznej </t>
  </si>
  <si>
    <t xml:space="preserve">Ośrodki pomocy społecznej </t>
  </si>
  <si>
    <t>Oświetlenie ulic, placów i dróg</t>
  </si>
  <si>
    <t>Teatry dramatyczne i lalkowe</t>
  </si>
  <si>
    <t xml:space="preserve">Domy i ośrodki kultury, świetlice i kluby </t>
  </si>
  <si>
    <t xml:space="preserve">Galerie i biura wystaw artystycznych </t>
  </si>
  <si>
    <t>Ogrody botaniczne i zoologiczne</t>
  </si>
  <si>
    <t xml:space="preserve">Drogi wewnętrzne </t>
  </si>
  <si>
    <t xml:space="preserve">Obiekty sportowe </t>
  </si>
  <si>
    <t>Centra kształcenia ustawicznego i praktycznego oraz ośrodki dokształcania zawodowego</t>
  </si>
  <si>
    <t>Gospodarka ściekowa i ochrona wód</t>
  </si>
  <si>
    <t>w tym:</t>
  </si>
  <si>
    <t>Inwestycje z udziałem ludności</t>
  </si>
  <si>
    <t>Dział</t>
  </si>
  <si>
    <t>TRANSPORT I ŁĄCZNOŚĆ</t>
  </si>
  <si>
    <t>DZIAŁALNOŚĆ USŁUGOWA</t>
  </si>
  <si>
    <t xml:space="preserve">GOSPODARKA KOMUNALNA I OCHRONA ŚRODOWISKA </t>
  </si>
  <si>
    <t xml:space="preserve">OGRODY BOTANICZNE I ZOOLOGICZNE ORAZ NATURALNE OBSZARY I OBIEKTY CHRONIONEJ PRZYRODY </t>
  </si>
  <si>
    <t>KULTURA FIZYCZNA I SPORT</t>
  </si>
  <si>
    <t>Budowa obwodnicy północnej dla miasta Opola,   w tym: odcinek od ul. Częstochowskiej do ul. Strzeleckiej</t>
  </si>
  <si>
    <t>Przebudowa wiaduktu i układu komunikacyjnego oraz remont wiaduktu żelbetowego w ciągu ul.Reymonta</t>
  </si>
  <si>
    <t>GOSPODARKA MIESZKANIOWA</t>
  </si>
  <si>
    <t>Kontynuacja budowy budynku mieszkalnego wielorodzinnego z przeznaczeniemna lokale socjalne wraz z miejscami postojowymi i drogą wewnętrzną przy ul. Srebrnej w Opolu</t>
  </si>
  <si>
    <t>Realizacja projektu „eurząd dla mieszkańca Opolszczyzny”</t>
  </si>
  <si>
    <t xml:space="preserve">PSP Nr 21 - termomodernizacja obiektu </t>
  </si>
  <si>
    <t>PG Nr 2 - termomodernizacja obiektu</t>
  </si>
  <si>
    <t>Budowa II kwatery Miejskiego Składowiska Odpadów w Opolu - 1 etap</t>
  </si>
  <si>
    <t xml:space="preserve">Budowa separatorów na wylotach kanalizacji deszczowej </t>
  </si>
  <si>
    <t>Uzbrojenie terenów w rejonie ulicy Lwowskiej</t>
  </si>
  <si>
    <t>Budowa budynku zaplecza technicznego z salą prób Opolskiego Teatru Lalki i Aktora im. A. Smolki, wraz z rozbiórką istniejącego budynku zaplecza technicznego w Opolu</t>
  </si>
  <si>
    <t>Rozbudowa amfiteatru 1000-lecia</t>
  </si>
  <si>
    <t>Rozbudowa stadionu lekkoatletycznego w Opolu</t>
  </si>
  <si>
    <t>Kontrakt nr 1: Budowa sieci kanalizacyjnej w miejscowościach: Folwark, Chrzowice, Chmielowice, Żerkowice, Komprachcice-Osiny, Polska Nowa Wieś</t>
  </si>
  <si>
    <t>Kontrakt nr 2: Budowa sieci kanalizacyjnej w miejscowościach: Chrząstowice, Dębska Kuźnia, Przywory, Kąty Opolskie oraz w dzielnicy Opola: Grotowice; Kolektora ściekowego "K" w Opolu; ujęć wodnych i zbiorników retencyjnych na Stacji Uzdatniania Wody Groto</t>
  </si>
  <si>
    <t>Kontrakt nr 3: Budowa sieci kanalizacyjnej w miejscowościach: Wrzoski-Chróścina, Karczów, Chróścina-Mechnice, Dąbrowa-Ciepielowice, Sławice oraz w dzielnicach Opola: Półwieś, Bierkowice</t>
  </si>
  <si>
    <t>Kontrakt nr 4: Budowa sieci kanalizacyjnej w miejscowościach: Suchy Bór, Kępa, Luboszyce, Biadacz oraz w dzielnicach Opola: Groszowice, Malina, Gosławice, Nowa Wieś Królewska, Zakrzów-Wróblin; magistrali wodociągowej "Południe" w Opolu</t>
  </si>
  <si>
    <t>Kontrakty usługowe nr 5, 6a, 6b: Pomoc techniczna - przygotowanie dokumentacji przetargowej</t>
  </si>
  <si>
    <t>Kontrakt nr 7: Nadzór nad realizacją Projektu - Inżynier Kontraktu</t>
  </si>
  <si>
    <t>Wykonanie na dzień 30.06.2005r.</t>
  </si>
  <si>
    <t>Plan i wykonanie inwestycji miasta Opola realizowanych w ramach Wieloletniego Programu Inwestycyjnego w zakresie Programu Fundusz Spójności/ISPA "Poprawa jakości wody w Opolu" za I półrocze 2005 roku</t>
  </si>
  <si>
    <t>Remont wspornika mostu przez rzekę Odrę w ciągu ul. Nysy Łużyckiej</t>
  </si>
  <si>
    <t>Przebudowa przepustu na ul. Partyzanckiej</t>
  </si>
  <si>
    <t>Budowa ścieżki rowerowej na ul.Luboszyckiej - odc. od ul.Chabrów do ronda</t>
  </si>
  <si>
    <t>Remont sanitariatów na cmentarzu komunalnym Opole - Półwieś</t>
  </si>
  <si>
    <t xml:space="preserve">Remonty budynków Urzędu Miasta </t>
  </si>
  <si>
    <t>Projekt zagospodarowania terenu przy WSO - Pl.Wolności</t>
  </si>
  <si>
    <t>Rozbiórka wiaty murowanej i blaszanej oraz portierni przy ul.Budowalnych 4</t>
  </si>
  <si>
    <t xml:space="preserve">BEZPIECZEŃSTWO PUBLICZNE I OCHRONA PRZECIWPOŻAROWA </t>
  </si>
  <si>
    <t xml:space="preserve">Straż Miejska </t>
  </si>
  <si>
    <t>PSP Nr 7 - remont dachu</t>
  </si>
  <si>
    <t>PSP Nr 11 - remont sanitariatu przy sali gimnastycznej</t>
  </si>
  <si>
    <t>PSP Nr 20 - remont dachu</t>
  </si>
  <si>
    <t>Zespół Szkolno - Przedszkolny Nr 1 - Publiczna Szkoła Podstawowa Nr 28 - remont dachu</t>
  </si>
  <si>
    <t>PSP Nr 29 - remont dachu segmentu sportowego</t>
  </si>
  <si>
    <t>PSP Nr 29 - adaptacja sali na pracownię komputerową dla PLO Nr VI na potrzeby „Nowej Matury”</t>
  </si>
  <si>
    <t>PG Nr 4 - remont sanitariatów</t>
  </si>
  <si>
    <t>Zespół Szkół im. Prymasa Tysiąclecia - remont dachu</t>
  </si>
  <si>
    <t>Zespół Szkół Ogólnokształcących - wykonanie nowego sufitu w sali gimnastycznej</t>
  </si>
  <si>
    <t>Zespół Szkół Mechanicznych - remont dachu budynku głównego</t>
  </si>
  <si>
    <t>Zespół Szkół Zawodowych im.Staszica - remont sali gimnastycznej</t>
  </si>
  <si>
    <t>Centrum Kształcenia Praktycznego - remont segmentu B</t>
  </si>
  <si>
    <t>Remonty szkolnych boisk sportowych</t>
  </si>
  <si>
    <t xml:space="preserve">Remont SP ZOZ Śródmieście - etap II </t>
  </si>
  <si>
    <t>Wymiana stolarki okiennej w Domu Dziennego Pobytu „Złota Jesień”</t>
  </si>
  <si>
    <t>Żłobki</t>
  </si>
  <si>
    <t>Żłobek Nr 9 - remont zewnętrznych schodów wejściowych wraz z podjazdem dla wózków</t>
  </si>
  <si>
    <t xml:space="preserve">Żłobek - Pomnik Matki Polki - remont dachu </t>
  </si>
  <si>
    <t>Żłobek - Pomnik Matki Polki - naprawa elewacji budynku</t>
  </si>
  <si>
    <t>Remont szaletu przy pl.Daszyńskiego</t>
  </si>
  <si>
    <t>Remont kanału deszczowego w ul.Kusocińskiego</t>
  </si>
  <si>
    <t xml:space="preserve">KULTURA I OCHRONA DZIEDZICTWA NARODOWEGO </t>
  </si>
  <si>
    <t>Ochrona i konserwacja zabytków</t>
  </si>
  <si>
    <t>Remonty interwencyjne obiektów zabytkowych</t>
  </si>
  <si>
    <t>Remont pomieszczeń szkółki żużlowej na stadionie miejskim przy ul.Wschodniej</t>
  </si>
  <si>
    <t>%      6:5</t>
  </si>
  <si>
    <t>Przebudowa ul.Krapkowickiej - etap I</t>
  </si>
  <si>
    <t>Przebudowa skrzyżowania ulic Spychalskiego – Piłsudskiego – Wrocławskiej w Opolu wraz z budową sygnalizacji świetlnej</t>
  </si>
  <si>
    <t>Przebudowa jezdni ul.Partyzanckiej i Kurpiowskiej wraz z budową kanalizacji deszczowej związane z realizacją Programu Fundusz Spójności/ISPA</t>
  </si>
  <si>
    <t>Budowa pętli autobusowej MZK przy ul.Częstochowskiej</t>
  </si>
  <si>
    <t>Przebudowa ul.Rzeszowskiej (opracowanie dokumentacji technicznej)</t>
  </si>
  <si>
    <t>Przebudowa ulic Złotej, Srebrnej, Metalowej, Irydowej, Niklowej (opracowanie dokumentacji technicznej)</t>
  </si>
  <si>
    <t>Budowa parkingu na Wyspie Bolko wraz 
z przebudową dróg dojazdowych</t>
  </si>
  <si>
    <t>Budowa kanalizacji teleinformatycznej na odcinku ul.Kołłątaja</t>
  </si>
  <si>
    <t xml:space="preserve">Przebudowa sali wielofunkcyjnej w budynku przy ul. Odrzańskiej 4 na lokale socjalne </t>
  </si>
  <si>
    <t>Budowa lokali socjalnych przy ul. Walecki (działka nr 12)</t>
  </si>
  <si>
    <t>Przebudowa przepompowni wód drenażowych na cmentarzu komunalnym w Opolu-Półwsi</t>
  </si>
  <si>
    <t>Budowa alejki wraz z odwodnieniem oraz przebudowa ogrodzenia na cmentarzu komunalnym przy ul. Tysiąclecia - opracowanie dokumentacji</t>
  </si>
  <si>
    <t>Budowa alejki wraz z odwodnieniem oraz przebudowa ogrodzenia na cmentarzu komunalnym przy ul. Tysiąclecia</t>
  </si>
  <si>
    <t>Przebudowa wejścia do kaplicy przy ul.Cmentarnej i remont elewacji wraz z dokumentacją</t>
  </si>
  <si>
    <t>Adaptacja budynku przy ul.Budowlanych na archiwum zakładowe - etap II</t>
  </si>
  <si>
    <t>Zakup samochodu osobowego</t>
  </si>
  <si>
    <t>Modernizacja obiektu KMPSP</t>
  </si>
  <si>
    <t>Ochotnicze straże pożarne</t>
  </si>
  <si>
    <t>Zakup urządzenia do wytwarzania mieszanek tlenowych dla płetwonurków</t>
  </si>
  <si>
    <t xml:space="preserve">Modernizacja nadwozia samochodu na potrzeby OSP Szczepanowice </t>
  </si>
  <si>
    <t>Zakup ciężkiego samochodu gaśniczego dla OSP Grudzice</t>
  </si>
  <si>
    <t>Zakup syren alarmowych</t>
  </si>
  <si>
    <t>Zakup samochodu specjalistycznego</t>
  </si>
  <si>
    <t>Komputeryzacja Straży Miejskiej</t>
  </si>
  <si>
    <t>PSP Nr 2 - termomodernizacja obiektu</t>
  </si>
  <si>
    <t>PSP Nr 5 - termomodernizacja obiektu</t>
  </si>
  <si>
    <t>PSP Nr 20 - termomodernizacja obiektu</t>
  </si>
  <si>
    <t>PSP Nr 24 - wykonanie wjazdu do szkoły i boiska</t>
  </si>
  <si>
    <t>PSP Nr 25 - zakup sprzętu komputerowego</t>
  </si>
  <si>
    <t>Centrum Kształcenia Specjalnego - zakup wyposażenia</t>
  </si>
  <si>
    <t>PG Nr 1 - zakup komputera</t>
  </si>
  <si>
    <t>PG Nr 8 - zakup sprzętu komputerowego</t>
  </si>
  <si>
    <t>PLO Nr II - termomodernizacja obiektu</t>
  </si>
  <si>
    <t>Zespół Szkół Ogólnokształcących - hala namiotowa</t>
  </si>
  <si>
    <t>Zespół Szkół Ogólnokształcących - termomodernizacja obiektu</t>
  </si>
  <si>
    <t>ZSZ im. Stanisława Staszica - zakup sprzętu na potrzeby Nowej Matury</t>
  </si>
  <si>
    <t xml:space="preserve">Centrum Kształcenia Praktycznego – zakup wyposażenia </t>
  </si>
  <si>
    <t>Centrum Kształcenia Praktycznego - zakup wyposażenia pracowni mechatroniki i nauki technik CNC - II etap</t>
  </si>
  <si>
    <t>Centrum Kształcenia Praktycznego - adaptacja pomieszczeń budynku B dla potrzeb pracowni mechatroniki i nauki technik CNC</t>
  </si>
  <si>
    <t>Zakup oprogramowania dla systemu zbiorczego arkusza organizacji dla szkół i naboru</t>
  </si>
  <si>
    <t>OCHRONA ZDROWIA</t>
  </si>
  <si>
    <t>SP ZOZ "Śródmieście" - zakup urządzeń medycznych</t>
  </si>
  <si>
    <t>SP ZOZ „Śródmieście” - zakup sprzętu medycznego</t>
  </si>
  <si>
    <t>Modernizacja infrastruktury technicznej - kuchni Domu Pomocy Społecznej dla Kombatantów w Opolu</t>
  </si>
  <si>
    <t>Zakup kotła warzelnego gazowego dla  Domu Dziennego Pobytu „Złota Jesień”</t>
  </si>
  <si>
    <t xml:space="preserve">Adaptacja lokalu przy ul. Armii Krajowej w Opolu na nową siedzibę Miejskiego Ośrodka Pomocy Rodzinie (opracowanie dokumentacji) </t>
  </si>
  <si>
    <t>Ośrodek Readaptacji Społecznej "Szansa" - wymiana instalacji elektrycznej</t>
  </si>
  <si>
    <t>Powiatowe urzędy pracy</t>
  </si>
  <si>
    <t>Powiatowy Urząd Pracy - adaptacja pomieszczeń na archiwum zakładowe</t>
  </si>
  <si>
    <t>Wydatki majątkowe niekwalifikowane związane z realizacją Programu Fundusz Spójności/ISPA - „Poprawa jakości wody w Opolu”</t>
  </si>
  <si>
    <t xml:space="preserve">Utrzymanie zieleni w miastach i gminach </t>
  </si>
  <si>
    <t xml:space="preserve">Kontynuacja przebudowy dolnego tarasu Placu Wolności </t>
  </si>
  <si>
    <t>Zakłady gospodarki komunalnej</t>
  </si>
  <si>
    <t>Miejski Zarząd Dróg - zakup samochodu</t>
  </si>
  <si>
    <t>Miejski Zarząd Dróg - zakup sprzętu komputerowego</t>
  </si>
  <si>
    <t>Miejski Zarząd Dróg - zakupy inwestycyjne</t>
  </si>
  <si>
    <t>Zakup sprzętu komputerowego na potrzeby Biura PIU</t>
  </si>
  <si>
    <t>Zakup samochodu osobowego na potrzeby Biura PIU</t>
  </si>
  <si>
    <t>Budowa kanalizacji deszczowej w ul.Podlesie - etap II</t>
  </si>
  <si>
    <t>Zakup kontenera sanitarno - socjalnego na targowisko „Centruś”</t>
  </si>
  <si>
    <t>Budowa kanalizacji sanitarnej w ul. Czarnowąska i Mikołaja</t>
  </si>
  <si>
    <t>Zbiornik retencyjny ścieków  ZR – 2 przy ul. Żwirki i Wigury w Opolu (usunięcie wady ukrytej zbiornika)</t>
  </si>
  <si>
    <t>Zagospodarowanie terenu i przebudowa elewacji oraz remont wnętrza budynku Galerii Sztuki Współczesnej w Opolu ze szczególnym uwzględnieniem termoizolacyjności</t>
  </si>
  <si>
    <t>Galeria Sztuki Współczesnej - zakup oprogramowania</t>
  </si>
  <si>
    <t>Ogród Zoologiczny - zakup ciągnika z przyczepą</t>
  </si>
  <si>
    <t>Ogród Zoologiczny - aktualizacja projektu technologicznego basenu
  dla fok wraz z kosztorysem</t>
  </si>
  <si>
    <t>Ogród Zoologiczny - adaptacja budynku obora na azyl dla zwierząt</t>
  </si>
  <si>
    <t>Kryta pływalnia "AKWARIUM" (przebudowa przyłącza wod.-kan.)</t>
  </si>
  <si>
    <t>Sztuczne lodowisko "TOROPOL" - remont 2 szt. sprężarek chłodniczych</t>
  </si>
  <si>
    <t xml:space="preserve">Modernizacja stadionu żużlowego przy ul.Wschodniej - wieża sędziowska </t>
  </si>
  <si>
    <r>
      <t xml:space="preserve">Plan na 2005 r. ogółem          </t>
    </r>
    <r>
      <rPr>
        <b/>
        <sz val="9"/>
        <rFont val="Arial CE"/>
        <family val="0"/>
      </rPr>
      <t>(po zmianach)</t>
    </r>
  </si>
  <si>
    <r>
      <t xml:space="preserve">Plan na 2005 r. ogółem         </t>
    </r>
    <r>
      <rPr>
        <b/>
        <sz val="10"/>
        <rFont val="Arial CE"/>
        <family val="0"/>
      </rPr>
      <t xml:space="preserve"> (po zmianach)</t>
    </r>
  </si>
  <si>
    <t>Budowa zespołu boisk do siatkówki plażowej na terenie akwenu Silesia</t>
  </si>
  <si>
    <t>Budowa zespołu boisk do siatkówki plażowej na terenie akwenu Silesia (zakupy inwestycyjne)</t>
  </si>
  <si>
    <t>Adaptacja pomieszczeń na posterunek Straży Miejskiej przy ul.Niemodlińskiej w Opolu</t>
  </si>
  <si>
    <t>Kwota wydatków                 (5+7)</t>
  </si>
  <si>
    <t>z tego:</t>
  </si>
  <si>
    <t>Wykonanie</t>
  </si>
  <si>
    <t>wydatki bieżące</t>
  </si>
  <si>
    <t>wydatki majątkowe</t>
  </si>
  <si>
    <t>remonty</t>
  </si>
  <si>
    <t>Przebudowa wiaduktu i układu komunikacyjnego oraz remont wiaduktu żelbetowego w ciągu ul.Reymonta (opracowanie dokumentacji)</t>
  </si>
  <si>
    <t>Przebudowa skrzyżowania ulic: Sosnkowskiego – Pużaka – Wiejska w Opolu na typu „małe rondo”</t>
  </si>
  <si>
    <t>Remont ul.Kołłątaja</t>
  </si>
  <si>
    <t>Budowa chodnika wraz z oświetleniem ul.Krapkowicka (opracowanie dokumentacji)</t>
  </si>
  <si>
    <t>Opracowanie dokumentacji Optycznej Sieci Teleinformatycznej Opola (OSTO)</t>
  </si>
  <si>
    <t>Nowa Wieś Królewska (instalacja gazowa, przyłącza kanalizacji sanitarnej ul.Jaronia 2, 4, 6, 8, 10 i ul.Walecki 8, 10)</t>
  </si>
  <si>
    <t>Opracowanie dokumentacji technicznej na dokończenie budowy budynku przy ul.Srebrnej</t>
  </si>
  <si>
    <t>Różne jednostki obsługi gospodarki mieszkaniowej</t>
  </si>
  <si>
    <t>Rejon I - koszty remontów bieżących - Spółka "Turhand-Ret"</t>
  </si>
  <si>
    <t>Rejon II - koszty remontów bieżących - Spółka "Turhand-Ret"</t>
  </si>
  <si>
    <t>Remonty mieszkań komunalnych</t>
  </si>
  <si>
    <t>Modernizacja chłodni kaplicy cmentarnej cmentarza komunalnego Opole – Półwieś</t>
  </si>
  <si>
    <t>Przebudowa budynku biurowego przy ul.Budowlanych 4</t>
  </si>
  <si>
    <t>Remont Urzędu Stanu Cywilnego</t>
  </si>
  <si>
    <t>Realizacja projektu „Pradziad kraina wielu możliwości”</t>
  </si>
  <si>
    <t>PSP Nr 5 - termomodernizacja obiektu - audyt</t>
  </si>
  <si>
    <t>PSP Nr 21 - termomodernizacja obiektu - audyt</t>
  </si>
  <si>
    <t>PSP Nr 20 - wymiana stolarki okiennej oraz opracowanie audytu energetycznego</t>
  </si>
  <si>
    <t>PSP Nr 20 - wykonanie ogrodzenia szkolnych kortów tenisowych</t>
  </si>
  <si>
    <t>PSP Nr 29 - adaptacja sali na pracownię komputerową dla PLO VI na potrzeby „Nowej Matury”</t>
  </si>
  <si>
    <t>PG Nr 2 - termomodernizacja obiektu - audyt</t>
  </si>
  <si>
    <t>PG Nr 6 - rozbiórka obiektu gospodarczego i budowa terenu rekreacyjnego</t>
  </si>
  <si>
    <t>PLO Nr II - termomodernizacja obiektu - audyt</t>
  </si>
  <si>
    <t>Zespół Szkół Ogólnokształcących przy ul.Dubois 28 - termomodernizacja obiektu - audyt</t>
  </si>
  <si>
    <t>PLO Nr I – remont szkolnych boisk sportowych</t>
  </si>
  <si>
    <t>Centrum Kształcenia Praktycznego – zakup wyposażenia pracowni mechatroniki i nauki technik CNC</t>
  </si>
  <si>
    <t>Centrum Kształcenia Praktycznego – opracowanie dokumentacji i adaptacja pomieszczeń budynku B dla potrzeb pracowni mechatroniki i nauki technik CNC</t>
  </si>
  <si>
    <t>Przeciwdziałanie alkoholizmowi</t>
  </si>
  <si>
    <t>Wydatki bieżące - środki z Miejskiego Programu Profilaktyki i Rozwiązywania Problemów Alkoholowych</t>
  </si>
  <si>
    <t>Miejski Ośrodek Pomocy Osobom Bezdomnym i Uzależnionym - modernizacja instalacji elektrycznej</t>
  </si>
  <si>
    <t>Aktualizacja i dostosowanie dokumentacji projektowej do wymogów Unii Europejskiej – Projekt ISPA</t>
  </si>
  <si>
    <t xml:space="preserve">Schroniska dla zwierząt </t>
  </si>
  <si>
    <t>Wymiana ogrodzenia zewnętrznego i wewnętrznego dla kotów w Schronisku dla Bezdomnych Zwierząt</t>
  </si>
  <si>
    <t>Modernizacja systemu kanalizacji ogólnospławnej śródmieścia Opola (Kolektor "K") i budowa zbiornika retencyjnego ul.Żwirki i Wigury</t>
  </si>
  <si>
    <t xml:space="preserve">Kładka dla pieszych i rowerzystów pod mostem na obwodnicy północnej </t>
  </si>
  <si>
    <t>Przebudowa i rozbudowa budynku małpiarni - słoniarni na schronisko dla goryli</t>
  </si>
  <si>
    <t>Ogród Zoologiczny – wykonanie ogrodzenia wybiegu dla gepardów – dostawa materiałów</t>
  </si>
  <si>
    <t>Środki przekazane na konto dochodów budżetowych</t>
  </si>
  <si>
    <t>%                      8:4</t>
  </si>
  <si>
    <t xml:space="preserve">Lp. </t>
  </si>
  <si>
    <t>Źródła dochodów</t>
  </si>
  <si>
    <t xml:space="preserve">§ </t>
  </si>
  <si>
    <t>Plan na 2005 r. ogółem                      (po zmianach)</t>
  </si>
  <si>
    <t>%         5:4</t>
  </si>
  <si>
    <t>Udział w dochodach ogółem %</t>
  </si>
  <si>
    <t>A+B</t>
  </si>
  <si>
    <t>DOCHODY OGÓŁEM</t>
  </si>
  <si>
    <t>I</t>
  </si>
  <si>
    <t>PODATKI I OPŁATY</t>
  </si>
  <si>
    <t>Podatek od nieruchomości</t>
  </si>
  <si>
    <t>0310</t>
  </si>
  <si>
    <t>Podatek rolny</t>
  </si>
  <si>
    <t>0320</t>
  </si>
  <si>
    <t>Podatek leśny</t>
  </si>
  <si>
    <t>0330</t>
  </si>
  <si>
    <t>Opłata skarbowa</t>
  </si>
  <si>
    <t>0410</t>
  </si>
  <si>
    <t>Podatki opłacane w formie karty podatkowej</t>
  </si>
  <si>
    <t>0350</t>
  </si>
  <si>
    <t>Podatek od środków transportowych</t>
  </si>
  <si>
    <t>0340</t>
  </si>
  <si>
    <t>Podatek od spadków i darowizn</t>
  </si>
  <si>
    <t>0360</t>
  </si>
  <si>
    <t>Podatek od posiadania psów</t>
  </si>
  <si>
    <t>0370</t>
  </si>
  <si>
    <t>Podatek od czynności cywilnoprawnych</t>
  </si>
  <si>
    <t>0500</t>
  </si>
  <si>
    <t>Udziały we wpływach z podatku dochodowego od osób prawnych</t>
  </si>
  <si>
    <t>0020</t>
  </si>
  <si>
    <t>Udziały we wpływach z podatku dochodowego od osób fizycznych</t>
  </si>
  <si>
    <t>0010</t>
  </si>
  <si>
    <t>Opłata administracyjna</t>
  </si>
  <si>
    <t>0450</t>
  </si>
  <si>
    <t>Opłata targowa</t>
  </si>
  <si>
    <t>0430</t>
  </si>
  <si>
    <t>Opłata eksploatacyjna</t>
  </si>
  <si>
    <t>0460</t>
  </si>
  <si>
    <t>II</t>
  </si>
  <si>
    <t>DOCHODY Z MAJĄTKU GMINY</t>
  </si>
  <si>
    <t>Dochody z dzierżawy</t>
  </si>
  <si>
    <t>0750</t>
  </si>
  <si>
    <t>Dochody z wieczystego użytkowania</t>
  </si>
  <si>
    <t>0470</t>
  </si>
  <si>
    <t>Dochody ze sprzedaży</t>
  </si>
  <si>
    <t>0770</t>
  </si>
  <si>
    <t>III</t>
  </si>
  <si>
    <t>POZOSTAŁE DOCHODY (wpłaty komunalnych jednostek organizacyjnych, odsetki, opłaty koncesyjne)</t>
  </si>
  <si>
    <t>w tym: opłaty koncesyjne za zezwolenia na sprzedaż alkoholu</t>
  </si>
  <si>
    <t>0480</t>
  </si>
  <si>
    <t>dofinansowanie UE na realizację Programu ISPA</t>
  </si>
  <si>
    <t>udziały gmin w realizacji zadań z Programu ISPA</t>
  </si>
  <si>
    <t>IV</t>
  </si>
  <si>
    <t>SUBWENCJE</t>
  </si>
  <si>
    <t>Część oświatowa subwencji ogólnej</t>
  </si>
  <si>
    <t>Część równoważąca subwencji ogólnej</t>
  </si>
  <si>
    <t>A</t>
  </si>
  <si>
    <t>OGÓŁEM DOCHODY WŁASNE</t>
  </si>
  <si>
    <t>w tym: bez subwencji oświatowej</t>
  </si>
  <si>
    <t>V</t>
  </si>
  <si>
    <t>DOTACJE CELOWE NA ZADANIA WŁASNE</t>
  </si>
  <si>
    <t>VI</t>
  </si>
  <si>
    <t xml:space="preserve">DOTACJE CELOWE NA ZADANIA ZLECONE </t>
  </si>
  <si>
    <t>VII</t>
  </si>
  <si>
    <t>DOTACJE CELOWE NA ZADANIA REALIZOWANE NA PODSTAWIE POROZUMIEŃ</t>
  </si>
  <si>
    <t>B</t>
  </si>
  <si>
    <t>OGÓŁEM   DOTACJE</t>
  </si>
  <si>
    <t>00</t>
  </si>
  <si>
    <t>PRZYCHODY ZWIĄZANE Z FINANSOWANIEM I ROZDYSPONOWANIEM NADWYŻKI BUDŻETOWEJ ORAZ Z PRYWATYZACJĄ MIENIA SKARBU PAŃSTWA I MAJĄTKU JEDNOSTEK SAMORZĄDU TERYTORIALNEGO</t>
  </si>
  <si>
    <t>Pożyczki krajowe</t>
  </si>
  <si>
    <t>Przychody z tytułu innych rozliczeń krajowych</t>
  </si>
  <si>
    <t>Przychody ze sprzedaży innych papierów wartościowych</t>
  </si>
  <si>
    <t>Pożyczki krajowe (pożyczki na prefinansowanie wydatków z funduszy UE)</t>
  </si>
  <si>
    <t>ŚRODKI DO DYSPOZYCJI</t>
  </si>
  <si>
    <t>Nazwa działu</t>
  </si>
  <si>
    <t xml:space="preserve">Gmina </t>
  </si>
  <si>
    <t>Plan wg uchwały nr XL/413/04 z 16.12.2004r. RM</t>
  </si>
  <si>
    <t xml:space="preserve">Uchwała / Zarządzenie z dnia </t>
  </si>
  <si>
    <t>Razem</t>
  </si>
  <si>
    <t>Razem   (4+17)</t>
  </si>
  <si>
    <t>Powiat</t>
  </si>
  <si>
    <t>27.01.2005 Nr XLII/436/05 RM</t>
  </si>
  <si>
    <t>10.02.2005 Nr OR.II-0151-85/2005</t>
  </si>
  <si>
    <t>24.02.2005 Nr XLIII/445/05 RM</t>
  </si>
  <si>
    <t>28.02.2005 Nr OR.II-0151-120/2005</t>
  </si>
  <si>
    <t>17.03.2005 Nr XLIV/458/05 RM</t>
  </si>
  <si>
    <t>31.03.2005 Nr OR.II-0151-186/2005</t>
  </si>
  <si>
    <t>28.04.2005 Nr XLVI/468/05 RM</t>
  </si>
  <si>
    <t>6.05.2005 Nr OR.II-0151-238/2005</t>
  </si>
  <si>
    <t>19.05.2005 Nr XLVII/492/05 RM</t>
  </si>
  <si>
    <t>31.05.2005 Nr OR.II-0151-274/2005</t>
  </si>
  <si>
    <t>23.06.2005 Nr XLVIII/521/05 RM</t>
  </si>
  <si>
    <t>30.06.2005 Nr OR.II-0151-324/2005</t>
  </si>
  <si>
    <t>Transport i łączność</t>
  </si>
  <si>
    <t>G</t>
  </si>
  <si>
    <t>P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</si>
  <si>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</si>
  <si>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</si>
  <si>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</si>
  <si>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</si>
  <si>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</si>
  <si>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 posiadających osobowości prawnej oraz wydatki związane z ich poborem</t>
  </si>
  <si>
    <t>Różne rozliczenia</t>
  </si>
  <si>
    <t xml:space="preserve">Oświata i wychowanie </t>
  </si>
  <si>
    <t>Ochrona zdrowia</t>
  </si>
  <si>
    <t xml:space="preserve">Pomoc społeczna </t>
  </si>
  <si>
    <t>Pozostałe zadania w zakresie polityki społecznej</t>
  </si>
  <si>
    <t>Edukacyjna opieka wychowawcza</t>
  </si>
  <si>
    <t>Gospodarka komunalna i ochrona środowiska</t>
  </si>
  <si>
    <t>Ogrody botaniczne i zoologiczne oraz naturalne obszary i obiekty chronionej przyrody</t>
  </si>
  <si>
    <t>Dochody ogółem</t>
  </si>
  <si>
    <t>Przychody</t>
  </si>
  <si>
    <t>18.01.2005 Nr OR.II-0151-21/2005</t>
  </si>
  <si>
    <t>10.02.2005 Nr OR.II-0151-86/2005</t>
  </si>
  <si>
    <t>28.02.2005 Nr OR.II-0151-119/2005</t>
  </si>
  <si>
    <t>15.03.2005 Nr OR.II-0151-159/2005</t>
  </si>
  <si>
    <t>20.04.2005 Nr OR.II-0151-206/2005</t>
  </si>
  <si>
    <t>29.04.2005 Nr OR.II-0151-235/2005</t>
  </si>
  <si>
    <t>24.05.2005 Nr OR.II-0151-266/2005</t>
  </si>
  <si>
    <t>30.06.2005 Nr OR.II-0151-325/2005</t>
  </si>
  <si>
    <t>010</t>
  </si>
  <si>
    <t>Rolnictwo i łowiectwo</t>
  </si>
  <si>
    <t>020</t>
  </si>
  <si>
    <t>Leśnictwo</t>
  </si>
  <si>
    <t>Turystyka</t>
  </si>
  <si>
    <t>Obsługa długu publicznego</t>
  </si>
  <si>
    <t>ogólna</t>
  </si>
  <si>
    <t>celowa</t>
  </si>
  <si>
    <t>wpłata do budżetu państwa</t>
  </si>
  <si>
    <t>Kultura i ochrona dziedzictwa narodowego</t>
  </si>
  <si>
    <t>Kultura fizyczna i sport</t>
  </si>
  <si>
    <t>Wydatki ogółem</t>
  </si>
  <si>
    <t>Rozchody</t>
  </si>
  <si>
    <r>
      <t xml:space="preserve">Razem  </t>
    </r>
    <r>
      <rPr>
        <b/>
        <sz val="11"/>
        <rFont val="Arial CE"/>
        <family val="2"/>
      </rPr>
      <t xml:space="preserve"> (3+24)</t>
    </r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</si>
</sst>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.00\ [$zł-415];[Red]\-#,##0.00\ [$zł-415]"/>
    <numFmt numFmtId="189" formatCode="d\ mmmm\ yyyy"/>
    <numFmt numFmtId="190" formatCode="#,##0\ [$zł-415];[Red]\-#,##0\ [$zł-415]"/>
    <numFmt numFmtId="191" formatCode="0.000%"/>
    <numFmt numFmtId="192" formatCode="[&gt;0]#,##0.00&quot; zł &quot;;[&lt;0]\-#,##0.00&quot; zł &quot;;&quot; -&quot;#&quot; zł &quot;"/>
    <numFmt numFmtId="193" formatCode="[&gt;0]#,##0.000&quot; zł &quot;;[&lt;0]\-#,##0.000&quot; zł &quot;;&quot; -&quot;#&quot; zł &quot;"/>
    <numFmt numFmtId="194" formatCode="#,##0.00\ _z_ł"/>
    <numFmt numFmtId="195" formatCode="#,##0.0000"/>
    <numFmt numFmtId="196" formatCode="[&gt;0]#,##0.000&quot; zł &quot;;[&lt;0]\-#,##0.000&quot; zł &quot;;&quot; -&quot;#.0&quot; zł &quot;"/>
    <numFmt numFmtId="197" formatCode="[&gt;0]#,##0.0000&quot; zł &quot;;[&lt;0]\-#,##0.0000&quot; zł &quot;;&quot; -&quot;#.00&quot; zł &quot;"/>
    <numFmt numFmtId="198" formatCode="[&gt;0]#,##0.00000&quot; zł &quot;;[&lt;0]\-#,##0.00000&quot; zł &quot;;&quot; -&quot;#.000&quot; zł &quot;"/>
    <numFmt numFmtId="199" formatCode="mmm/yyyy"/>
    <numFmt numFmtId="200" formatCode="0.0000"/>
    <numFmt numFmtId="201" formatCode="0.000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#,##0.00000"/>
    <numFmt numFmtId="208" formatCode="#\.##0"/>
    <numFmt numFmtId="209" formatCode="#\.###\.##0"/>
    <numFmt numFmtId="210" formatCode="#\.##0.00"/>
    <numFmt numFmtId="211" formatCode="0\.##0.00"/>
    <numFmt numFmtId="212" formatCode="###\.###"/>
    <numFmt numFmtId="213" formatCode="#\.###\.##0.00"/>
    <numFmt numFmtId="214" formatCode="#\.###\.###.#0"/>
  </numFmts>
  <fonts count="25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13"/>
      <name val="Arial CE"/>
      <family val="2"/>
    </font>
    <font>
      <b/>
      <sz val="9"/>
      <name val="Arial CE"/>
      <family val="0"/>
    </font>
    <font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i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right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49" fontId="13" fillId="0" borderId="2" xfId="0" applyNumberFormat="1" applyFont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64" fontId="6" fillId="2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0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8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righ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right" wrapText="1"/>
    </xf>
    <xf numFmtId="3" fontId="14" fillId="2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3" xfId="0" applyNumberFormat="1" applyFont="1" applyBorder="1" applyAlignment="1">
      <alignment horizontal="center" vertical="center"/>
    </xf>
    <xf numFmtId="164" fontId="8" fillId="2" borderId="3" xfId="69" applyNumberFormat="1" applyFont="1" applyFill="1" applyBorder="1" applyAlignment="1">
      <alignment horizontal="center" vertical="center"/>
    </xf>
    <xf numFmtId="164" fontId="8" fillId="0" borderId="3" xfId="69" applyNumberFormat="1" applyFont="1" applyBorder="1" applyAlignment="1">
      <alignment horizontal="center" vertical="center"/>
    </xf>
    <xf numFmtId="164" fontId="0" fillId="0" borderId="3" xfId="69" applyNumberFormat="1" applyFont="1" applyBorder="1" applyAlignment="1">
      <alignment horizontal="center" vertical="center"/>
    </xf>
    <xf numFmtId="164" fontId="8" fillId="2" borderId="3" xfId="69" applyNumberFormat="1" applyFont="1" applyFill="1" applyBorder="1" applyAlignment="1">
      <alignment horizontal="center" vertical="center" wrapText="1"/>
    </xf>
    <xf numFmtId="164" fontId="6" fillId="2" borderId="3" xfId="69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4" borderId="1" xfId="67" applyFont="1" applyFill="1" applyBorder="1" applyAlignment="1">
      <alignment horizontal="center" vertical="center"/>
      <protection/>
    </xf>
    <xf numFmtId="0" fontId="10" fillId="4" borderId="1" xfId="67" applyFont="1" applyFill="1" applyBorder="1" applyAlignment="1">
      <alignment horizontal="center" vertical="center" wrapText="1"/>
      <protection/>
    </xf>
    <xf numFmtId="0" fontId="8" fillId="4" borderId="1" xfId="67" applyFont="1" applyFill="1" applyBorder="1" applyAlignment="1">
      <alignment horizontal="center" vertical="center" wrapText="1"/>
      <protection/>
    </xf>
    <xf numFmtId="3" fontId="6" fillId="4" borderId="2" xfId="67" applyNumberFormat="1" applyFont="1" applyFill="1" applyBorder="1" applyAlignment="1">
      <alignment horizontal="center" vertical="center" wrapText="1"/>
      <protection/>
    </xf>
    <xf numFmtId="3" fontId="6" fillId="4" borderId="5" xfId="67" applyNumberFormat="1" applyFont="1" applyFill="1" applyBorder="1" applyAlignment="1">
      <alignment horizontal="center" vertical="center" wrapText="1"/>
      <protection/>
    </xf>
    <xf numFmtId="164" fontId="6" fillId="4" borderId="3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1" xfId="67" applyFont="1" applyBorder="1">
      <alignment/>
      <protection/>
    </xf>
    <xf numFmtId="0" fontId="0" fillId="0" borderId="1" xfId="67" applyFont="1" applyBorder="1">
      <alignment/>
      <protection/>
    </xf>
    <xf numFmtId="0" fontId="0" fillId="0" borderId="1" xfId="67" applyFont="1" applyBorder="1" applyAlignment="1">
      <alignment horizontal="center" vertical="center" wrapText="1"/>
      <protection/>
    </xf>
    <xf numFmtId="3" fontId="0" fillId="0" borderId="2" xfId="67" applyNumberFormat="1" applyFont="1" applyBorder="1" applyAlignment="1">
      <alignment horizontal="center" vertical="center" wrapText="1"/>
      <protection/>
    </xf>
    <xf numFmtId="3" fontId="0" fillId="0" borderId="5" xfId="67" applyNumberFormat="1" applyFont="1" applyBorder="1" applyAlignment="1">
      <alignment horizontal="center" vertical="center" wrapText="1"/>
      <protection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8" fillId="2" borderId="1" xfId="67" applyFont="1" applyFill="1" applyBorder="1" applyAlignment="1">
      <alignment horizontal="center" vertical="center"/>
      <protection/>
    </xf>
    <xf numFmtId="0" fontId="10" fillId="2" borderId="1" xfId="67" applyFont="1" applyFill="1" applyBorder="1" applyAlignment="1">
      <alignment horizontal="left" vertical="center"/>
      <protection/>
    </xf>
    <xf numFmtId="0" fontId="8" fillId="2" borderId="1" xfId="67" applyFont="1" applyFill="1" applyBorder="1" applyAlignment="1">
      <alignment horizontal="center" vertical="center" wrapText="1"/>
      <protection/>
    </xf>
    <xf numFmtId="3" fontId="8" fillId="2" borderId="2" xfId="67" applyNumberFormat="1" applyFont="1" applyFill="1" applyBorder="1" applyAlignment="1">
      <alignment horizontal="center" vertical="center" wrapText="1"/>
      <protection/>
    </xf>
    <xf numFmtId="3" fontId="8" fillId="2" borderId="5" xfId="67" applyNumberFormat="1" applyFont="1" applyFill="1" applyBorder="1" applyAlignment="1">
      <alignment horizontal="center" vertical="center" wrapText="1"/>
      <protection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0" fillId="0" borderId="1" xfId="67" applyFont="1" applyBorder="1" applyAlignment="1">
      <alignment horizontal="center" vertical="center"/>
      <protection/>
    </xf>
    <xf numFmtId="0" fontId="0" fillId="0" borderId="1" xfId="67" applyFont="1" applyBorder="1" applyAlignment="1">
      <alignment vertical="center" wrapText="1"/>
      <protection/>
    </xf>
    <xf numFmtId="0" fontId="0" fillId="0" borderId="1" xfId="67" applyFont="1" applyBorder="1" applyAlignment="1" quotePrefix="1">
      <alignment horizontal="center" vertical="center" wrapText="1"/>
      <protection/>
    </xf>
    <xf numFmtId="164" fontId="0" fillId="0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10" fillId="2" borderId="1" xfId="67" applyFont="1" applyFill="1" applyBorder="1" applyAlignment="1">
      <alignment vertical="center" wrapText="1"/>
      <protection/>
    </xf>
    <xf numFmtId="0" fontId="20" fillId="2" borderId="1" xfId="67" applyFont="1" applyFill="1" applyBorder="1" applyAlignment="1">
      <alignment horizontal="center" vertical="center" wrapText="1"/>
      <protection/>
    </xf>
    <xf numFmtId="0" fontId="0" fillId="0" borderId="1" xfId="67" applyFont="1" applyFill="1" applyBorder="1" applyAlignment="1">
      <alignment horizontal="center" vertical="center"/>
      <protection/>
    </xf>
    <xf numFmtId="0" fontId="0" fillId="0" borderId="1" xfId="67" applyFont="1" applyFill="1" applyBorder="1" applyAlignment="1">
      <alignment vertical="center" wrapText="1"/>
      <protection/>
    </xf>
    <xf numFmtId="0" fontId="0" fillId="0" borderId="1" xfId="67" applyFont="1" applyFill="1" applyBorder="1" applyAlignment="1" quotePrefix="1">
      <alignment horizontal="center" vertical="center" wrapText="1"/>
      <protection/>
    </xf>
    <xf numFmtId="3" fontId="0" fillId="0" borderId="2" xfId="67" applyNumberFormat="1" applyFont="1" applyFill="1" applyBorder="1" applyAlignment="1">
      <alignment horizontal="center" vertical="center" wrapText="1"/>
      <protection/>
    </xf>
    <xf numFmtId="3" fontId="0" fillId="0" borderId="5" xfId="67" applyNumberFormat="1" applyFont="1" applyFill="1" applyBorder="1" applyAlignment="1">
      <alignment horizontal="center" vertical="center" wrapText="1"/>
      <protection/>
    </xf>
    <xf numFmtId="0" fontId="0" fillId="2" borderId="1" xfId="67" applyFont="1" applyFill="1" applyBorder="1" applyAlignment="1">
      <alignment horizontal="center" vertical="center" wrapText="1"/>
      <protection/>
    </xf>
    <xf numFmtId="1" fontId="0" fillId="0" borderId="1" xfId="67" applyNumberFormat="1" applyFont="1" applyFill="1" applyBorder="1" applyAlignment="1">
      <alignment horizontal="center" vertical="center" wrapText="1"/>
      <protection/>
    </xf>
    <xf numFmtId="0" fontId="6" fillId="4" borderId="1" xfId="67" applyFont="1" applyFill="1" applyBorder="1" applyAlignment="1">
      <alignment horizontal="center" vertical="center"/>
      <protection/>
    </xf>
    <xf numFmtId="0" fontId="9" fillId="4" borderId="1" xfId="67" applyFont="1" applyFill="1" applyBorder="1" applyAlignment="1">
      <alignment horizontal="center" vertical="center" wrapText="1"/>
      <protection/>
    </xf>
    <xf numFmtId="0" fontId="11" fillId="4" borderId="1" xfId="67" applyFont="1" applyFill="1" applyBorder="1" applyAlignment="1">
      <alignment horizontal="center" vertical="center" wrapText="1"/>
      <protection/>
    </xf>
    <xf numFmtId="164" fontId="8" fillId="4" borderId="3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8" fillId="0" borderId="1" xfId="67" applyFont="1" applyBorder="1" applyAlignment="1">
      <alignment horizontal="center" vertical="center"/>
      <protection/>
    </xf>
    <xf numFmtId="3" fontId="6" fillId="4" borderId="6" xfId="67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8" fillId="0" borderId="1" xfId="67" applyFont="1" applyBorder="1" applyAlignment="1" quotePrefix="1">
      <alignment horizontal="center" vertical="center"/>
      <protection/>
    </xf>
    <xf numFmtId="0" fontId="21" fillId="0" borderId="1" xfId="67" applyFont="1" applyBorder="1" applyAlignment="1">
      <alignment vertical="center" wrapText="1"/>
      <protection/>
    </xf>
    <xf numFmtId="0" fontId="8" fillId="0" borderId="1" xfId="67" applyFont="1" applyBorder="1" applyAlignment="1">
      <alignment horizontal="center" vertical="center" wrapText="1"/>
      <protection/>
    </xf>
    <xf numFmtId="3" fontId="6" fillId="0" borderId="2" xfId="67" applyNumberFormat="1" applyFont="1" applyFill="1" applyBorder="1" applyAlignment="1">
      <alignment horizontal="center" vertical="center" wrapText="1"/>
      <protection/>
    </xf>
    <xf numFmtId="3" fontId="6" fillId="0" borderId="7" xfId="67" applyNumberFormat="1" applyFont="1" applyFill="1" applyBorder="1" applyAlignment="1">
      <alignment horizontal="center" vertical="center" wrapText="1"/>
      <protection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3" fontId="12" fillId="2" borderId="6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Continuous"/>
    </xf>
    <xf numFmtId="3" fontId="24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57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gnoza Wydatków -1999r. (2)" xfId="33"/>
    <cellStyle name="_laroux_Projekt wydatków bieżących ze zlec. 2005r.-30.09 - zał.2" xfId="34"/>
    <cellStyle name="_laroux_SPRAW97R" xfId="35"/>
    <cellStyle name="_laroux_SPRAW98A" xfId="36"/>
    <cellStyle name="_laroux_SPRAW98R" xfId="37"/>
    <cellStyle name="_laroux_Tabela nr3 (2)" xfId="38"/>
    <cellStyle name="_laroux_UKWYD98A" xfId="39"/>
    <cellStyle name="_laroux_unia euro." xfId="40"/>
    <cellStyle name="_laroux_Wstepny proj.1999r.  (2)" xfId="41"/>
    <cellStyle name="_laroux_Wyd§-30.11 (2)" xfId="42"/>
    <cellStyle name="_laroux_Wyd§-30.9-(2)aktualne (2)" xfId="43"/>
    <cellStyle name="_laroux_Wyd§-31.12.98r (2)" xfId="44"/>
    <cellStyle name="_laroux_WYDAT98" xfId="45"/>
    <cellStyle name="_laroux_WYDATKI-jedn. (2)" xfId="46"/>
    <cellStyle name="_laroux_WYKRMP98" xfId="47"/>
    <cellStyle name="_laroux_Wyn.i zatr. j.org. 96-98 (2)" xfId="48"/>
    <cellStyle name="_laroux_ZAŁ NR 1" xfId="49"/>
    <cellStyle name="_laroux_zał. 1 wyd" xfId="50"/>
    <cellStyle name="_laroux_ZAŁ. NR 14" xfId="51"/>
    <cellStyle name="_laroux_ZAŁ. NR 7" xfId="52"/>
    <cellStyle name="_laroux_ZAŁ. NR 8" xfId="53"/>
    <cellStyle name="_laroux_ZAŁ. NR 9" xfId="54"/>
    <cellStyle name="_laroux_zał.3" xfId="55"/>
    <cellStyle name="_laroux_ZATRUD" xfId="56"/>
    <cellStyle name="_laroux_Zeszyt1" xfId="57"/>
    <cellStyle name="Comma [0]_laroux" xfId="58"/>
    <cellStyle name="Comma_laroux" xfId="59"/>
    <cellStyle name="Currency [0]_laroux" xfId="60"/>
    <cellStyle name="Currency_laroux" xfId="61"/>
    <cellStyle name="Comma" xfId="62"/>
    <cellStyle name="Comma [0]" xfId="63"/>
    <cellStyle name="Hyperlink" xfId="64"/>
    <cellStyle name="Normal_laroux" xfId="65"/>
    <cellStyle name="normální_laroux" xfId="66"/>
    <cellStyle name="Normalny_zał. 1,2-2005" xfId="67"/>
    <cellStyle name="Followed Hyperlink" xfId="68"/>
    <cellStyle name="Percent" xfId="69"/>
    <cellStyle name="Currency" xfId="70"/>
    <cellStyle name="Currency [0]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4%20ROK\Korekty\xls\2001%20ROK\Wstepny%20projekt\1999%20ROK\Projekt%20bud&#380;etu%202000\SPR\STAROCIE\INFOR9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4%20ROK\Korekty\xls\2000%20ROK\Korekty%202000\SPR\STAROCIE\INFOR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4%20ROK\Korekty\xls\1999%20ROK\Sprawozdania%201999\SPR\STAROCIE\SPRAW97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4%20ROK\Korekty\xls\1999%20ROK\Sprawozdania%201999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2000%20ROK\Korekty%202000\SPR\STAROCIE\INFOR9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xls\SPR\STAROCIE\SPRAW97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125" style="5" customWidth="1"/>
    <col min="2" max="2" width="60.00390625" style="3" customWidth="1"/>
    <col min="3" max="3" width="7.125" style="3" customWidth="1"/>
    <col min="4" max="5" width="17.375" style="4" customWidth="1"/>
    <col min="6" max="6" width="9.125" style="4" bestFit="1" customWidth="1"/>
    <col min="7" max="7" width="10.25390625" style="4" customWidth="1"/>
    <col min="8" max="8" width="11.125" style="3" bestFit="1" customWidth="1"/>
    <col min="9" max="16384" width="9.125" style="3" customWidth="1"/>
  </cols>
  <sheetData>
    <row r="1" spans="1:7" s="177" customFormat="1" ht="57.75" customHeight="1">
      <c r="A1" s="174" t="s">
        <v>249</v>
      </c>
      <c r="B1" s="174" t="s">
        <v>250</v>
      </c>
      <c r="C1" s="21" t="s">
        <v>251</v>
      </c>
      <c r="D1" s="159" t="s">
        <v>252</v>
      </c>
      <c r="E1" s="160" t="s">
        <v>92</v>
      </c>
      <c r="F1" s="175" t="s">
        <v>253</v>
      </c>
      <c r="G1" s="176" t="s">
        <v>254</v>
      </c>
    </row>
    <row r="2" spans="1:7" s="182" customFormat="1" ht="11.25">
      <c r="A2" s="178">
        <v>1</v>
      </c>
      <c r="B2" s="178">
        <v>2</v>
      </c>
      <c r="C2" s="178">
        <v>3</v>
      </c>
      <c r="D2" s="179">
        <v>4</v>
      </c>
      <c r="E2" s="180">
        <v>5</v>
      </c>
      <c r="F2" s="181">
        <v>6</v>
      </c>
      <c r="G2" s="178">
        <v>7</v>
      </c>
    </row>
    <row r="3" spans="1:7" s="190" customFormat="1" ht="24" customHeight="1">
      <c r="A3" s="183" t="s">
        <v>255</v>
      </c>
      <c r="B3" s="184" t="s">
        <v>256</v>
      </c>
      <c r="C3" s="185"/>
      <c r="D3" s="186">
        <f>D31+D36</f>
        <v>389674167</v>
      </c>
      <c r="E3" s="187">
        <f>E31+E36</f>
        <v>188710550</v>
      </c>
      <c r="F3" s="188">
        <f>E3/D3</f>
        <v>0.4842778043328697</v>
      </c>
      <c r="G3" s="189">
        <f>E3/E$3</f>
        <v>1</v>
      </c>
    </row>
    <row r="4" spans="1:7" s="177" customFormat="1" ht="10.5" customHeight="1">
      <c r="A4" s="191"/>
      <c r="B4" s="192"/>
      <c r="C4" s="193"/>
      <c r="D4" s="194"/>
      <c r="E4" s="195"/>
      <c r="F4" s="196"/>
      <c r="G4" s="197"/>
    </row>
    <row r="5" spans="1:7" s="190" customFormat="1" ht="24" customHeight="1">
      <c r="A5" s="198" t="s">
        <v>257</v>
      </c>
      <c r="B5" s="199" t="s">
        <v>258</v>
      </c>
      <c r="C5" s="200"/>
      <c r="D5" s="201">
        <f>SUM(D6:D19)</f>
        <v>162192216</v>
      </c>
      <c r="E5" s="202">
        <f>SUM(E6:E19)</f>
        <v>78807091</v>
      </c>
      <c r="F5" s="203">
        <f aca="true" t="shared" si="0" ref="F5:F36">E5/D5</f>
        <v>0.48588701075518936</v>
      </c>
      <c r="G5" s="204">
        <f aca="true" t="shared" si="1" ref="G5:G36">E5/E$3</f>
        <v>0.41760829481976497</v>
      </c>
    </row>
    <row r="6" spans="1:7" s="177" customFormat="1" ht="16.5" customHeight="1">
      <c r="A6" s="205">
        <v>1</v>
      </c>
      <c r="B6" s="206" t="s">
        <v>259</v>
      </c>
      <c r="C6" s="207" t="s">
        <v>260</v>
      </c>
      <c r="D6" s="194">
        <v>54000000</v>
      </c>
      <c r="E6" s="195">
        <v>27146395</v>
      </c>
      <c r="F6" s="208">
        <f t="shared" si="0"/>
        <v>0.5027110185185185</v>
      </c>
      <c r="G6" s="50">
        <f t="shared" si="1"/>
        <v>0.14385202629105792</v>
      </c>
    </row>
    <row r="7" spans="1:7" s="177" customFormat="1" ht="16.5" customHeight="1">
      <c r="A7" s="205">
        <v>2</v>
      </c>
      <c r="B7" s="206" t="s">
        <v>261</v>
      </c>
      <c r="C7" s="207" t="s">
        <v>262</v>
      </c>
      <c r="D7" s="194">
        <v>250000</v>
      </c>
      <c r="E7" s="195">
        <v>159714</v>
      </c>
      <c r="F7" s="208">
        <f t="shared" si="0"/>
        <v>0.638856</v>
      </c>
      <c r="G7" s="50">
        <f t="shared" si="1"/>
        <v>0.0008463437788719285</v>
      </c>
    </row>
    <row r="8" spans="1:7" s="177" customFormat="1" ht="16.5" customHeight="1">
      <c r="A8" s="205">
        <v>3</v>
      </c>
      <c r="B8" s="206" t="s">
        <v>263</v>
      </c>
      <c r="C8" s="207" t="s">
        <v>264</v>
      </c>
      <c r="D8" s="194">
        <v>6500</v>
      </c>
      <c r="E8" s="195">
        <v>3724</v>
      </c>
      <c r="F8" s="208">
        <f t="shared" si="0"/>
        <v>0.5729230769230769</v>
      </c>
      <c r="G8" s="50">
        <f t="shared" si="1"/>
        <v>1.9733925845693313E-05</v>
      </c>
    </row>
    <row r="9" spans="1:7" s="177" customFormat="1" ht="16.5" customHeight="1">
      <c r="A9" s="205">
        <v>4</v>
      </c>
      <c r="B9" s="206" t="s">
        <v>265</v>
      </c>
      <c r="C9" s="207" t="s">
        <v>266</v>
      </c>
      <c r="D9" s="194">
        <v>4000000</v>
      </c>
      <c r="E9" s="195">
        <v>2216148</v>
      </c>
      <c r="F9" s="208">
        <f t="shared" si="0"/>
        <v>0.554037</v>
      </c>
      <c r="G9" s="50">
        <f t="shared" si="1"/>
        <v>0.011743635954640586</v>
      </c>
    </row>
    <row r="10" spans="1:7" s="177" customFormat="1" ht="16.5" customHeight="1">
      <c r="A10" s="205">
        <v>5</v>
      </c>
      <c r="B10" s="206" t="s">
        <v>267</v>
      </c>
      <c r="C10" s="207" t="s">
        <v>268</v>
      </c>
      <c r="D10" s="194">
        <v>350000</v>
      </c>
      <c r="E10" s="195">
        <v>155155</v>
      </c>
      <c r="F10" s="208">
        <f t="shared" si="0"/>
        <v>0.4433</v>
      </c>
      <c r="G10" s="50">
        <f t="shared" si="1"/>
        <v>0.0008221850871612637</v>
      </c>
    </row>
    <row r="11" spans="1:7" s="177" customFormat="1" ht="16.5" customHeight="1">
      <c r="A11" s="205">
        <v>6</v>
      </c>
      <c r="B11" s="206" t="s">
        <v>269</v>
      </c>
      <c r="C11" s="207" t="s">
        <v>270</v>
      </c>
      <c r="D11" s="194">
        <v>2500000</v>
      </c>
      <c r="E11" s="195">
        <v>1216568</v>
      </c>
      <c r="F11" s="208">
        <f t="shared" si="0"/>
        <v>0.4866272</v>
      </c>
      <c r="G11" s="50">
        <f t="shared" si="1"/>
        <v>0.0064467407890019925</v>
      </c>
    </row>
    <row r="12" spans="1:7" s="177" customFormat="1" ht="16.5" customHeight="1">
      <c r="A12" s="205">
        <v>7</v>
      </c>
      <c r="B12" s="206" t="s">
        <v>271</v>
      </c>
      <c r="C12" s="207" t="s">
        <v>272</v>
      </c>
      <c r="D12" s="194">
        <v>700000</v>
      </c>
      <c r="E12" s="195">
        <v>617681</v>
      </c>
      <c r="F12" s="208">
        <f t="shared" si="0"/>
        <v>0.8824014285714286</v>
      </c>
      <c r="G12" s="50">
        <f t="shared" si="1"/>
        <v>0.003273166232624514</v>
      </c>
    </row>
    <row r="13" spans="1:7" s="177" customFormat="1" ht="16.5" customHeight="1">
      <c r="A13" s="205">
        <v>8</v>
      </c>
      <c r="B13" s="206" t="s">
        <v>273</v>
      </c>
      <c r="C13" s="207" t="s">
        <v>274</v>
      </c>
      <c r="D13" s="194">
        <v>17000</v>
      </c>
      <c r="E13" s="195">
        <v>16275</v>
      </c>
      <c r="F13" s="208">
        <f t="shared" si="0"/>
        <v>0.9573529411764706</v>
      </c>
      <c r="G13" s="50">
        <f t="shared" si="1"/>
        <v>8.62431909609717E-05</v>
      </c>
    </row>
    <row r="14" spans="1:7" s="177" customFormat="1" ht="16.5" customHeight="1">
      <c r="A14" s="205">
        <v>9</v>
      </c>
      <c r="B14" s="206" t="s">
        <v>275</v>
      </c>
      <c r="C14" s="207" t="s">
        <v>276</v>
      </c>
      <c r="D14" s="194">
        <v>2600000</v>
      </c>
      <c r="E14" s="195">
        <v>2579821</v>
      </c>
      <c r="F14" s="208">
        <f t="shared" si="0"/>
        <v>0.9922388461538462</v>
      </c>
      <c r="G14" s="50">
        <f t="shared" si="1"/>
        <v>0.013670783112019969</v>
      </c>
    </row>
    <row r="15" spans="1:7" s="177" customFormat="1" ht="16.5" customHeight="1">
      <c r="A15" s="205">
        <v>10</v>
      </c>
      <c r="B15" s="206" t="s">
        <v>277</v>
      </c>
      <c r="C15" s="207" t="s">
        <v>278</v>
      </c>
      <c r="D15" s="194">
        <v>7000000</v>
      </c>
      <c r="E15" s="195">
        <v>5686933</v>
      </c>
      <c r="F15" s="208">
        <f t="shared" si="0"/>
        <v>0.812419</v>
      </c>
      <c r="G15" s="50">
        <f t="shared" si="1"/>
        <v>0.030135744927880292</v>
      </c>
    </row>
    <row r="16" spans="1:10" s="177" customFormat="1" ht="16.5" customHeight="1">
      <c r="A16" s="205">
        <v>11</v>
      </c>
      <c r="B16" s="206" t="s">
        <v>279</v>
      </c>
      <c r="C16" s="207" t="s">
        <v>280</v>
      </c>
      <c r="D16" s="194">
        <v>89368716</v>
      </c>
      <c r="E16" s="195">
        <v>38240994</v>
      </c>
      <c r="F16" s="208">
        <f t="shared" si="0"/>
        <v>0.42790134749166586</v>
      </c>
      <c r="G16" s="50">
        <f t="shared" si="1"/>
        <v>0.20264364657937778</v>
      </c>
      <c r="H16" s="209"/>
      <c r="I16" s="209"/>
      <c r="J16" s="209"/>
    </row>
    <row r="17" spans="1:7" s="177" customFormat="1" ht="16.5" customHeight="1">
      <c r="A17" s="205">
        <v>12</v>
      </c>
      <c r="B17" s="206" t="s">
        <v>281</v>
      </c>
      <c r="C17" s="207" t="s">
        <v>282</v>
      </c>
      <c r="D17" s="194">
        <v>150000</v>
      </c>
      <c r="E17" s="195">
        <v>1443</v>
      </c>
      <c r="F17" s="208">
        <f t="shared" si="0"/>
        <v>0.00962</v>
      </c>
      <c r="G17" s="50">
        <f t="shared" si="1"/>
        <v>7.64663130916634E-06</v>
      </c>
    </row>
    <row r="18" spans="1:7" s="177" customFormat="1" ht="16.5" customHeight="1">
      <c r="A18" s="205">
        <v>13</v>
      </c>
      <c r="B18" s="206" t="s">
        <v>283</v>
      </c>
      <c r="C18" s="207" t="s">
        <v>284</v>
      </c>
      <c r="D18" s="194">
        <v>1100000</v>
      </c>
      <c r="E18" s="195">
        <v>681549</v>
      </c>
      <c r="F18" s="208">
        <f t="shared" si="0"/>
        <v>0.61959</v>
      </c>
      <c r="G18" s="50">
        <f t="shared" si="1"/>
        <v>0.0036116104796472693</v>
      </c>
    </row>
    <row r="19" spans="1:7" s="190" customFormat="1" ht="16.5" customHeight="1">
      <c r="A19" s="205">
        <v>14</v>
      </c>
      <c r="B19" s="206" t="s">
        <v>285</v>
      </c>
      <c r="C19" s="207" t="s">
        <v>286</v>
      </c>
      <c r="D19" s="194">
        <v>150000</v>
      </c>
      <c r="E19" s="195">
        <v>84691</v>
      </c>
      <c r="F19" s="208">
        <f t="shared" si="0"/>
        <v>0.5646066666666667</v>
      </c>
      <c r="G19" s="50">
        <f t="shared" si="1"/>
        <v>0.00044878783936563166</v>
      </c>
    </row>
    <row r="20" spans="1:7" s="177" customFormat="1" ht="24" customHeight="1">
      <c r="A20" s="198" t="s">
        <v>287</v>
      </c>
      <c r="B20" s="210" t="s">
        <v>288</v>
      </c>
      <c r="C20" s="200"/>
      <c r="D20" s="201">
        <f>D21+D22+D23</f>
        <v>20500000</v>
      </c>
      <c r="E20" s="202">
        <f>E21+E22+E23</f>
        <v>7607998</v>
      </c>
      <c r="F20" s="203">
        <f t="shared" si="0"/>
        <v>0.37112185365853656</v>
      </c>
      <c r="G20" s="204">
        <f t="shared" si="1"/>
        <v>0.040315700420564725</v>
      </c>
    </row>
    <row r="21" spans="1:7" s="177" customFormat="1" ht="16.5" customHeight="1">
      <c r="A21" s="205">
        <v>1</v>
      </c>
      <c r="B21" s="206" t="s">
        <v>289</v>
      </c>
      <c r="C21" s="207" t="s">
        <v>290</v>
      </c>
      <c r="D21" s="194">
        <v>1200000</v>
      </c>
      <c r="E21" s="195">
        <v>608709</v>
      </c>
      <c r="F21" s="208">
        <f t="shared" si="0"/>
        <v>0.5072575</v>
      </c>
      <c r="G21" s="50">
        <f t="shared" si="1"/>
        <v>0.003225622520839455</v>
      </c>
    </row>
    <row r="22" spans="1:7" s="177" customFormat="1" ht="16.5" customHeight="1">
      <c r="A22" s="205">
        <v>2</v>
      </c>
      <c r="B22" s="206" t="s">
        <v>291</v>
      </c>
      <c r="C22" s="207" t="s">
        <v>292</v>
      </c>
      <c r="D22" s="194">
        <v>2100000</v>
      </c>
      <c r="E22" s="195">
        <v>1566854</v>
      </c>
      <c r="F22" s="208">
        <f t="shared" si="0"/>
        <v>0.7461209523809523</v>
      </c>
      <c r="G22" s="50">
        <f t="shared" si="1"/>
        <v>0.00830294861628033</v>
      </c>
    </row>
    <row r="23" spans="1:7" s="177" customFormat="1" ht="16.5" customHeight="1">
      <c r="A23" s="205">
        <v>3</v>
      </c>
      <c r="B23" s="206" t="s">
        <v>293</v>
      </c>
      <c r="C23" s="207" t="s">
        <v>294</v>
      </c>
      <c r="D23" s="194">
        <v>17200000</v>
      </c>
      <c r="E23" s="195">
        <v>5432435</v>
      </c>
      <c r="F23" s="208">
        <f t="shared" si="0"/>
        <v>0.31583924418604653</v>
      </c>
      <c r="G23" s="50">
        <f t="shared" si="1"/>
        <v>0.028787129283444936</v>
      </c>
    </row>
    <row r="24" spans="1:7" s="177" customFormat="1" ht="25.5">
      <c r="A24" s="198" t="s">
        <v>295</v>
      </c>
      <c r="B24" s="210" t="s">
        <v>296</v>
      </c>
      <c r="C24" s="211"/>
      <c r="D24" s="201">
        <v>76608448</v>
      </c>
      <c r="E24" s="202">
        <v>29975083</v>
      </c>
      <c r="F24" s="203">
        <f t="shared" si="0"/>
        <v>0.39127646862131965</v>
      </c>
      <c r="G24" s="204">
        <f t="shared" si="1"/>
        <v>0.15884158569830886</v>
      </c>
    </row>
    <row r="25" spans="1:7" s="177" customFormat="1" ht="16.5" customHeight="1">
      <c r="A25" s="212">
        <v>1</v>
      </c>
      <c r="B25" s="213" t="s">
        <v>297</v>
      </c>
      <c r="C25" s="214" t="s">
        <v>298</v>
      </c>
      <c r="D25" s="215">
        <v>2500000</v>
      </c>
      <c r="E25" s="216">
        <v>1800211</v>
      </c>
      <c r="F25" s="208">
        <f t="shared" si="0"/>
        <v>0.7200844</v>
      </c>
      <c r="G25" s="50">
        <f t="shared" si="1"/>
        <v>0.00953953554795956</v>
      </c>
    </row>
    <row r="26" spans="1:7" s="177" customFormat="1" ht="16.5" customHeight="1">
      <c r="A26" s="205">
        <v>2</v>
      </c>
      <c r="B26" s="206" t="s">
        <v>299</v>
      </c>
      <c r="C26" s="207">
        <v>6292</v>
      </c>
      <c r="D26" s="194">
        <v>29155687</v>
      </c>
      <c r="E26" s="195">
        <v>3800102</v>
      </c>
      <c r="F26" s="208">
        <f t="shared" si="0"/>
        <v>0.13033827671424789</v>
      </c>
      <c r="G26" s="50">
        <f t="shared" si="1"/>
        <v>0.020137199536538895</v>
      </c>
    </row>
    <row r="27" spans="1:7" s="177" customFormat="1" ht="16.5" customHeight="1">
      <c r="A27" s="212">
        <v>3</v>
      </c>
      <c r="B27" s="213" t="s">
        <v>300</v>
      </c>
      <c r="C27" s="214">
        <v>6612</v>
      </c>
      <c r="D27" s="215">
        <v>10133778</v>
      </c>
      <c r="E27" s="216">
        <v>1731840</v>
      </c>
      <c r="F27" s="208">
        <f t="shared" si="0"/>
        <v>0.1708977638941765</v>
      </c>
      <c r="G27" s="50">
        <f t="shared" si="1"/>
        <v>0.009177229359990737</v>
      </c>
    </row>
    <row r="28" spans="1:7" s="177" customFormat="1" ht="24" customHeight="1">
      <c r="A28" s="198" t="s">
        <v>301</v>
      </c>
      <c r="B28" s="210" t="s">
        <v>302</v>
      </c>
      <c r="C28" s="217"/>
      <c r="D28" s="201">
        <f>SUM(D29:D30)</f>
        <v>90410874</v>
      </c>
      <c r="E28" s="202">
        <f>SUM(E29:E30)</f>
        <v>54955509</v>
      </c>
      <c r="F28" s="203">
        <f t="shared" si="0"/>
        <v>0.6078418067278057</v>
      </c>
      <c r="G28" s="204">
        <f t="shared" si="1"/>
        <v>0.2912158806171674</v>
      </c>
    </row>
    <row r="29" spans="1:7" s="177" customFormat="1" ht="16.5" customHeight="1">
      <c r="A29" s="212">
        <v>1</v>
      </c>
      <c r="B29" s="213" t="s">
        <v>303</v>
      </c>
      <c r="C29" s="218">
        <v>2920</v>
      </c>
      <c r="D29" s="215">
        <v>84500646</v>
      </c>
      <c r="E29" s="216">
        <v>52000395</v>
      </c>
      <c r="F29" s="208">
        <f t="shared" si="0"/>
        <v>0.6153845853438801</v>
      </c>
      <c r="G29" s="50">
        <f t="shared" si="1"/>
        <v>0.2755563745641142</v>
      </c>
    </row>
    <row r="30" spans="1:7" s="177" customFormat="1" ht="16.5" customHeight="1">
      <c r="A30" s="212">
        <v>2</v>
      </c>
      <c r="B30" s="213" t="s">
        <v>304</v>
      </c>
      <c r="C30" s="218">
        <v>2920</v>
      </c>
      <c r="D30" s="215">
        <v>5910228</v>
      </c>
      <c r="E30" s="216">
        <v>2955114</v>
      </c>
      <c r="F30" s="208">
        <f t="shared" si="0"/>
        <v>0.5</v>
      </c>
      <c r="G30" s="50">
        <f t="shared" si="1"/>
        <v>0.015659506053053208</v>
      </c>
    </row>
    <row r="31" spans="1:7" s="224" customFormat="1" ht="24" customHeight="1">
      <c r="A31" s="219" t="s">
        <v>305</v>
      </c>
      <c r="B31" s="220" t="s">
        <v>306</v>
      </c>
      <c r="C31" s="221"/>
      <c r="D31" s="186">
        <f>D28+D24+D20+D5</f>
        <v>349711538</v>
      </c>
      <c r="E31" s="187">
        <f>E28+E24+E20+E5</f>
        <v>171345681</v>
      </c>
      <c r="F31" s="222">
        <f t="shared" si="0"/>
        <v>0.4899629047984113</v>
      </c>
      <c r="G31" s="223">
        <f t="shared" si="1"/>
        <v>0.907981461555806</v>
      </c>
    </row>
    <row r="32" spans="1:7" s="177" customFormat="1" ht="15" customHeight="1">
      <c r="A32" s="225"/>
      <c r="B32" s="206" t="s">
        <v>307</v>
      </c>
      <c r="C32" s="193"/>
      <c r="D32" s="194">
        <f>D31-D29</f>
        <v>265210892</v>
      </c>
      <c r="E32" s="195">
        <f>E31-E29</f>
        <v>119345286</v>
      </c>
      <c r="F32" s="208">
        <f t="shared" si="0"/>
        <v>0.4500014501666847</v>
      </c>
      <c r="G32" s="50">
        <f t="shared" si="1"/>
        <v>0.6324250869916918</v>
      </c>
    </row>
    <row r="33" spans="1:8" s="177" customFormat="1" ht="25.5" customHeight="1">
      <c r="A33" s="198" t="s">
        <v>308</v>
      </c>
      <c r="B33" s="210" t="s">
        <v>309</v>
      </c>
      <c r="C33" s="217"/>
      <c r="D33" s="201">
        <v>5094209</v>
      </c>
      <c r="E33" s="202">
        <v>2729152</v>
      </c>
      <c r="F33" s="203">
        <f t="shared" si="0"/>
        <v>0.5357361663017752</v>
      </c>
      <c r="G33" s="204">
        <f t="shared" si="1"/>
        <v>0.014462106119663157</v>
      </c>
      <c r="H33" s="209"/>
    </row>
    <row r="34" spans="1:8" s="177" customFormat="1" ht="27.75" customHeight="1">
      <c r="A34" s="200" t="s">
        <v>310</v>
      </c>
      <c r="B34" s="210" t="s">
        <v>311</v>
      </c>
      <c r="C34" s="217"/>
      <c r="D34" s="201">
        <v>34771920</v>
      </c>
      <c r="E34" s="202">
        <v>14550262</v>
      </c>
      <c r="F34" s="203">
        <f t="shared" si="0"/>
        <v>0.4184486217614673</v>
      </c>
      <c r="G34" s="204">
        <f t="shared" si="1"/>
        <v>0.07710359595687681</v>
      </c>
      <c r="H34" s="209"/>
    </row>
    <row r="35" spans="1:8" s="177" customFormat="1" ht="27.75" customHeight="1">
      <c r="A35" s="200" t="s">
        <v>312</v>
      </c>
      <c r="B35" s="210" t="s">
        <v>313</v>
      </c>
      <c r="C35" s="217"/>
      <c r="D35" s="201">
        <v>96500</v>
      </c>
      <c r="E35" s="202">
        <v>85455</v>
      </c>
      <c r="F35" s="203">
        <f t="shared" si="0"/>
        <v>0.8855440414507773</v>
      </c>
      <c r="G35" s="204">
        <f t="shared" si="1"/>
        <v>0.00045283636765406065</v>
      </c>
      <c r="H35" s="209"/>
    </row>
    <row r="36" spans="1:7" s="224" customFormat="1" ht="24" customHeight="1" thickBot="1">
      <c r="A36" s="219" t="s">
        <v>314</v>
      </c>
      <c r="B36" s="220" t="s">
        <v>315</v>
      </c>
      <c r="C36" s="221"/>
      <c r="D36" s="186">
        <f>D33+D34+D35</f>
        <v>39962629</v>
      </c>
      <c r="E36" s="226">
        <f>E33+E34+E35</f>
        <v>17364869</v>
      </c>
      <c r="F36" s="188">
        <f t="shared" si="0"/>
        <v>0.43452769336071456</v>
      </c>
      <c r="G36" s="189">
        <f t="shared" si="1"/>
        <v>0.09201853844419403</v>
      </c>
    </row>
    <row r="37" spans="1:7" s="224" customFormat="1" ht="11.25" customHeight="1">
      <c r="A37" s="227"/>
      <c r="B37" s="228"/>
      <c r="C37" s="229"/>
      <c r="D37" s="230"/>
      <c r="E37" s="230"/>
      <c r="F37" s="231"/>
      <c r="G37" s="231"/>
    </row>
    <row r="38" spans="1:7" s="224" customFormat="1" ht="11.25" customHeight="1" thickBot="1">
      <c r="A38" s="227"/>
      <c r="B38" s="228"/>
      <c r="C38" s="229"/>
      <c r="D38" s="230"/>
      <c r="E38" s="230"/>
      <c r="F38" s="231"/>
      <c r="G38" s="231"/>
    </row>
    <row r="39" spans="1:7" s="190" customFormat="1" ht="48">
      <c r="A39" s="232" t="s">
        <v>316</v>
      </c>
      <c r="B39" s="233" t="s">
        <v>317</v>
      </c>
      <c r="C39" s="234"/>
      <c r="D39" s="235">
        <f>SUM(D40:D43)</f>
        <v>111914790</v>
      </c>
      <c r="E39" s="236">
        <f>SUM(E40:E43)</f>
        <v>26796788</v>
      </c>
      <c r="F39" s="237">
        <f aca="true" t="shared" si="2" ref="F39:F44">E39/D39</f>
        <v>0.2394392019142421</v>
      </c>
      <c r="G39" s="238"/>
    </row>
    <row r="40" spans="1:7" s="177" customFormat="1" ht="15" customHeight="1">
      <c r="A40" s="205"/>
      <c r="B40" s="206" t="s">
        <v>318</v>
      </c>
      <c r="C40" s="207">
        <v>952</v>
      </c>
      <c r="D40" s="194">
        <v>49452779</v>
      </c>
      <c r="E40" s="195">
        <v>4168439</v>
      </c>
      <c r="F40" s="196">
        <f t="shared" si="2"/>
        <v>0.08429129938279101</v>
      </c>
      <c r="G40" s="50"/>
    </row>
    <row r="41" spans="1:7" s="177" customFormat="1" ht="15" customHeight="1">
      <c r="A41" s="205"/>
      <c r="B41" s="206" t="s">
        <v>319</v>
      </c>
      <c r="C41" s="207">
        <v>955</v>
      </c>
      <c r="D41" s="194">
        <v>19446434</v>
      </c>
      <c r="E41" s="195">
        <v>20628349</v>
      </c>
      <c r="F41" s="196">
        <f t="shared" si="2"/>
        <v>1.060777981196964</v>
      </c>
      <c r="G41" s="50"/>
    </row>
    <row r="42" spans="1:7" s="177" customFormat="1" ht="15" customHeight="1">
      <c r="A42" s="205"/>
      <c r="B42" s="206" t="s">
        <v>320</v>
      </c>
      <c r="C42" s="207">
        <v>931</v>
      </c>
      <c r="D42" s="194">
        <v>7800000</v>
      </c>
      <c r="E42" s="195">
        <v>2000000</v>
      </c>
      <c r="F42" s="196">
        <f t="shared" si="2"/>
        <v>0.2564102564102564</v>
      </c>
      <c r="G42" s="50"/>
    </row>
    <row r="43" spans="1:7" s="177" customFormat="1" ht="25.5">
      <c r="A43" s="205"/>
      <c r="B43" s="206" t="s">
        <v>321</v>
      </c>
      <c r="C43" s="207">
        <v>952</v>
      </c>
      <c r="D43" s="194">
        <v>35215577</v>
      </c>
      <c r="E43" s="195"/>
      <c r="F43" s="196">
        <f t="shared" si="2"/>
        <v>0</v>
      </c>
      <c r="G43" s="50"/>
    </row>
    <row r="44" spans="1:7" s="224" customFormat="1" ht="30" customHeight="1" thickBot="1">
      <c r="A44" s="239"/>
      <c r="B44" s="240" t="s">
        <v>322</v>
      </c>
      <c r="C44" s="241"/>
      <c r="D44" s="242">
        <f>D3+D39</f>
        <v>501588957</v>
      </c>
      <c r="E44" s="243">
        <f>E3+E39</f>
        <v>215507338</v>
      </c>
      <c r="F44" s="244">
        <f t="shared" si="2"/>
        <v>0.42964928751411885</v>
      </c>
      <c r="G44" s="245"/>
    </row>
    <row r="45" spans="1:7" s="177" customFormat="1" ht="12.75">
      <c r="A45" s="23"/>
      <c r="B45" s="4"/>
      <c r="C45" s="4"/>
      <c r="D45" s="246"/>
      <c r="E45" s="4"/>
      <c r="F45" s="4"/>
      <c r="G45" s="4"/>
    </row>
    <row r="46" spans="1:2" s="25" customFormat="1" ht="12.75">
      <c r="A46" s="24"/>
      <c r="B46" s="23"/>
    </row>
    <row r="47" spans="4:7" s="23" customFormat="1" ht="12.75">
      <c r="D47" s="24"/>
      <c r="E47" s="24"/>
      <c r="F47" s="24"/>
      <c r="G47" s="24"/>
    </row>
    <row r="48" spans="1:2" s="248" customFormat="1" ht="12.75">
      <c r="A48" s="247"/>
      <c r="B48" s="25"/>
    </row>
    <row r="49" spans="1:3" ht="12.75">
      <c r="A49" s="23"/>
      <c r="B49" s="23"/>
      <c r="C49" s="23"/>
    </row>
    <row r="50" spans="1:3" ht="12.75">
      <c r="A50" s="23"/>
      <c r="B50" s="23"/>
      <c r="C50" s="23"/>
    </row>
    <row r="51" spans="1:3" ht="12.75">
      <c r="A51" s="23"/>
      <c r="B51" s="23"/>
      <c r="C51" s="23"/>
    </row>
    <row r="52" spans="1:3" ht="12.75">
      <c r="A52" s="23"/>
      <c r="B52" s="23"/>
      <c r="C52" s="23"/>
    </row>
    <row r="53" spans="1:3" ht="12.75">
      <c r="A53" s="23"/>
      <c r="B53" s="23"/>
      <c r="C53" s="23"/>
    </row>
    <row r="54" spans="1:3" ht="12.75">
      <c r="A54" s="23"/>
      <c r="B54" s="23"/>
      <c r="C54" s="23"/>
    </row>
    <row r="55" spans="1:3" ht="12.75">
      <c r="A55" s="23"/>
      <c r="B55" s="23"/>
      <c r="C55" s="23"/>
    </row>
    <row r="56" spans="1:3" ht="12.75">
      <c r="A56" s="23"/>
      <c r="B56" s="4"/>
      <c r="C56" s="4"/>
    </row>
    <row r="57" spans="1:3" ht="12.75">
      <c r="A57" s="23"/>
      <c r="B57" s="4"/>
      <c r="C57" s="4"/>
    </row>
    <row r="58" spans="1:3" ht="12.75">
      <c r="A58" s="23"/>
      <c r="B58" s="4"/>
      <c r="C58" s="4"/>
    </row>
    <row r="59" spans="1:3" ht="12.75">
      <c r="A59" s="23"/>
      <c r="B59" s="4"/>
      <c r="C59" s="4"/>
    </row>
    <row r="60" spans="1:3" ht="12.75">
      <c r="A60" s="23"/>
      <c r="B60" s="4"/>
      <c r="C60" s="4"/>
    </row>
    <row r="61" spans="1:3" ht="12.75">
      <c r="A61" s="23"/>
      <c r="B61" s="4"/>
      <c r="C61" s="4"/>
    </row>
    <row r="62" spans="1:3" ht="12.75">
      <c r="A62" s="23"/>
      <c r="B62" s="4"/>
      <c r="C62" s="4"/>
    </row>
    <row r="63" spans="1:3" ht="12.75">
      <c r="A63" s="23"/>
      <c r="B63" s="4"/>
      <c r="C63" s="4"/>
    </row>
    <row r="64" spans="1:3" ht="12.75">
      <c r="A64" s="23"/>
      <c r="B64" s="4"/>
      <c r="C64" s="4"/>
    </row>
    <row r="65" spans="1:3" ht="12.75">
      <c r="A65" s="23"/>
      <c r="B65" s="4"/>
      <c r="C65" s="4"/>
    </row>
    <row r="66" spans="1:3" ht="12.75">
      <c r="A66" s="23"/>
      <c r="B66" s="4"/>
      <c r="C66" s="4"/>
    </row>
    <row r="67" spans="1:3" ht="12.75">
      <c r="A67" s="23"/>
      <c r="B67" s="4"/>
      <c r="C67" s="4"/>
    </row>
    <row r="68" spans="1:3" ht="12.75">
      <c r="A68" s="23"/>
      <c r="B68" s="4"/>
      <c r="C68" s="4"/>
    </row>
    <row r="69" spans="1:3" ht="12.75">
      <c r="A69" s="23"/>
      <c r="B69" s="4"/>
      <c r="C69" s="4"/>
    </row>
    <row r="70" spans="1:3" ht="12.75">
      <c r="A70" s="23"/>
      <c r="B70" s="4"/>
      <c r="C70" s="4"/>
    </row>
    <row r="71" spans="1:3" ht="12.75">
      <c r="A71" s="23"/>
      <c r="B71" s="4"/>
      <c r="C71" s="4"/>
    </row>
    <row r="72" spans="1:3" ht="12.75">
      <c r="A72" s="23"/>
      <c r="B72" s="4"/>
      <c r="C72" s="4"/>
    </row>
    <row r="73" spans="1:3" ht="12.75">
      <c r="A73" s="23"/>
      <c r="B73" s="4"/>
      <c r="C73" s="4"/>
    </row>
    <row r="74" spans="1:3" ht="12.75">
      <c r="A74" s="23"/>
      <c r="B74" s="4"/>
      <c r="C74" s="4"/>
    </row>
    <row r="75" spans="1:3" ht="12.75">
      <c r="A75" s="23"/>
      <c r="B75" s="4"/>
      <c r="C75" s="4"/>
    </row>
    <row r="76" spans="1:3" ht="12.75">
      <c r="A76" s="23"/>
      <c r="B76" s="4"/>
      <c r="C76" s="4"/>
    </row>
    <row r="77" spans="1:3" ht="12.75">
      <c r="A77" s="23"/>
      <c r="B77" s="4"/>
      <c r="C77" s="4"/>
    </row>
    <row r="78" spans="1:3" ht="12.75">
      <c r="A78" s="23"/>
      <c r="B78" s="4"/>
      <c r="C78" s="4"/>
    </row>
    <row r="79" spans="1:3" ht="12.75">
      <c r="A79" s="23"/>
      <c r="B79" s="4"/>
      <c r="C79" s="4"/>
    </row>
    <row r="80" spans="1:3" ht="12.75">
      <c r="A80" s="23"/>
      <c r="B80" s="4"/>
      <c r="C80" s="4"/>
    </row>
    <row r="81" spans="1:3" ht="12.75">
      <c r="A81" s="23"/>
      <c r="B81" s="4"/>
      <c r="C81" s="4"/>
    </row>
    <row r="82" spans="1:3" ht="12.75">
      <c r="A82" s="23"/>
      <c r="B82" s="4"/>
      <c r="C82" s="4"/>
    </row>
    <row r="83" spans="1:3" ht="12.75">
      <c r="A83" s="23"/>
      <c r="B83" s="4"/>
      <c r="C83" s="4"/>
    </row>
    <row r="84" spans="1:3" ht="12.75">
      <c r="A84" s="23"/>
      <c r="B84" s="4"/>
      <c r="C84" s="4"/>
    </row>
    <row r="85" spans="1:3" ht="12.75">
      <c r="A85" s="23"/>
      <c r="B85" s="4"/>
      <c r="C85" s="4"/>
    </row>
    <row r="86" spans="1:3" ht="12.75">
      <c r="A86" s="23"/>
      <c r="B86" s="4"/>
      <c r="C86" s="4"/>
    </row>
  </sheetData>
  <printOptions horizontalCentered="1"/>
  <pageMargins left="0.3937007874015748" right="0.3937007874015748" top="1.141732283464567" bottom="0.5511811023622047" header="0.6692913385826772" footer="0.3937007874015748"/>
  <pageSetup horizontalDpi="300" verticalDpi="300" orientation="portrait" paperSize="9" scale="75" r:id="rId1"/>
  <headerFooter alignWithMargins="0">
    <oddHeader>&amp;C&amp;"Arial CE,Pogrubiony"&amp;13
Plan i wykonanie dochodów budżetu miasta Opola za I półrocze 2005 roku - wg źródeł&amp;R&amp;12Tabela Nr 1&amp;9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R40"/>
  <sheetViews>
    <sheetView workbookViewId="0" topLeftCell="A1">
      <selection activeCell="A1" sqref="A1:A2"/>
    </sheetView>
  </sheetViews>
  <sheetFormatPr defaultColWidth="9.00390625" defaultRowHeight="12.75"/>
  <cols>
    <col min="1" max="1" width="4.625" style="278" bestFit="1" customWidth="1"/>
    <col min="2" max="2" width="29.125" style="278" customWidth="1"/>
    <col min="3" max="3" width="6.375" style="278" bestFit="1" customWidth="1"/>
    <col min="4" max="4" width="12.125" style="278" customWidth="1"/>
    <col min="5" max="10" width="11.625" style="280" customWidth="1"/>
    <col min="11" max="11" width="11.875" style="280" customWidth="1"/>
    <col min="12" max="16" width="11.625" style="280" customWidth="1"/>
    <col min="17" max="17" width="12.25390625" style="278" customWidth="1"/>
    <col min="18" max="18" width="12.375" style="278" customWidth="1"/>
    <col min="19" max="16384" width="9.125" style="278" customWidth="1"/>
  </cols>
  <sheetData>
    <row r="1" spans="1:18" s="256" customFormat="1" ht="30" customHeight="1">
      <c r="A1" s="249" t="s">
        <v>67</v>
      </c>
      <c r="B1" s="250" t="s">
        <v>323</v>
      </c>
      <c r="C1" s="251" t="s">
        <v>324</v>
      </c>
      <c r="D1" s="252" t="s">
        <v>325</v>
      </c>
      <c r="E1" s="253" t="s">
        <v>326</v>
      </c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5" t="s">
        <v>327</v>
      </c>
      <c r="R1" s="255" t="s">
        <v>328</v>
      </c>
    </row>
    <row r="2" spans="1:18" s="256" customFormat="1" ht="51.75" customHeight="1">
      <c r="A2" s="249"/>
      <c r="B2" s="250"/>
      <c r="C2" s="251" t="s">
        <v>329</v>
      </c>
      <c r="D2" s="252"/>
      <c r="E2" s="257" t="s">
        <v>330</v>
      </c>
      <c r="F2" s="257" t="s">
        <v>331</v>
      </c>
      <c r="G2" s="257" t="s">
        <v>332</v>
      </c>
      <c r="H2" s="257" t="s">
        <v>333</v>
      </c>
      <c r="I2" s="257" t="s">
        <v>334</v>
      </c>
      <c r="J2" s="257" t="s">
        <v>335</v>
      </c>
      <c r="K2" s="257" t="s">
        <v>336</v>
      </c>
      <c r="L2" s="257" t="s">
        <v>337</v>
      </c>
      <c r="M2" s="257" t="s">
        <v>338</v>
      </c>
      <c r="N2" s="257" t="s">
        <v>339</v>
      </c>
      <c r="O2" s="257" t="s">
        <v>340</v>
      </c>
      <c r="P2" s="257" t="s">
        <v>341</v>
      </c>
      <c r="Q2" s="255"/>
      <c r="R2" s="255"/>
    </row>
    <row r="3" spans="1:18" s="259" customFormat="1" ht="11.25">
      <c r="A3" s="258">
        <v>1</v>
      </c>
      <c r="B3" s="258">
        <v>2</v>
      </c>
      <c r="C3" s="258">
        <v>3</v>
      </c>
      <c r="D3" s="258">
        <v>4</v>
      </c>
      <c r="E3" s="258">
        <v>5</v>
      </c>
      <c r="F3" s="258">
        <v>6</v>
      </c>
      <c r="G3" s="258">
        <v>7</v>
      </c>
      <c r="H3" s="258">
        <v>8</v>
      </c>
      <c r="I3" s="258">
        <v>9</v>
      </c>
      <c r="J3" s="258">
        <v>10</v>
      </c>
      <c r="K3" s="258">
        <v>11</v>
      </c>
      <c r="L3" s="258">
        <v>12</v>
      </c>
      <c r="M3" s="258">
        <v>13</v>
      </c>
      <c r="N3" s="258">
        <v>14</v>
      </c>
      <c r="O3" s="258">
        <v>15</v>
      </c>
      <c r="P3" s="258">
        <v>16</v>
      </c>
      <c r="Q3" s="258">
        <v>17</v>
      </c>
      <c r="R3" s="258">
        <v>18</v>
      </c>
    </row>
    <row r="4" spans="1:18" s="265" customFormat="1" ht="15.75" customHeight="1">
      <c r="A4" s="260">
        <v>600</v>
      </c>
      <c r="B4" s="261" t="s">
        <v>342</v>
      </c>
      <c r="C4" s="262" t="s">
        <v>343</v>
      </c>
      <c r="D4" s="263">
        <v>310000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>
        <f aca="true" t="shared" si="0" ref="Q4:Q33">SUM(E4:P4)</f>
        <v>0</v>
      </c>
      <c r="R4" s="264">
        <f aca="true" t="shared" si="1" ref="R4:R36">Q4+D4</f>
        <v>310000</v>
      </c>
    </row>
    <row r="5" spans="1:18" s="265" customFormat="1" ht="15.75" customHeight="1">
      <c r="A5" s="260"/>
      <c r="B5" s="261"/>
      <c r="C5" s="262" t="s">
        <v>344</v>
      </c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>
        <f t="shared" si="0"/>
        <v>0</v>
      </c>
      <c r="R5" s="264">
        <f t="shared" si="1"/>
        <v>0</v>
      </c>
    </row>
    <row r="6" spans="1:18" s="265" customFormat="1" ht="15.75" customHeight="1">
      <c r="A6" s="260">
        <v>700</v>
      </c>
      <c r="B6" s="261" t="s">
        <v>345</v>
      </c>
      <c r="C6" s="262" t="s">
        <v>343</v>
      </c>
      <c r="D6" s="263">
        <v>40650000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>
        <f t="shared" si="0"/>
        <v>0</v>
      </c>
      <c r="R6" s="264">
        <f t="shared" si="1"/>
        <v>40650000</v>
      </c>
    </row>
    <row r="7" spans="1:18" s="265" customFormat="1" ht="15.75" customHeight="1">
      <c r="A7" s="260"/>
      <c r="B7" s="261"/>
      <c r="C7" s="262" t="s">
        <v>344</v>
      </c>
      <c r="D7" s="263">
        <v>802400</v>
      </c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>
        <f t="shared" si="0"/>
        <v>0</v>
      </c>
      <c r="R7" s="264">
        <f t="shared" si="1"/>
        <v>802400</v>
      </c>
    </row>
    <row r="8" spans="1:18" s="265" customFormat="1" ht="15.75" customHeight="1">
      <c r="A8" s="260">
        <v>710</v>
      </c>
      <c r="B8" s="261" t="s">
        <v>346</v>
      </c>
      <c r="C8" s="262" t="s">
        <v>343</v>
      </c>
      <c r="D8" s="263">
        <v>603500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>
        <f t="shared" si="0"/>
        <v>0</v>
      </c>
      <c r="R8" s="264">
        <f t="shared" si="1"/>
        <v>603500</v>
      </c>
    </row>
    <row r="9" spans="1:18" s="265" customFormat="1" ht="15.75" customHeight="1">
      <c r="A9" s="260"/>
      <c r="B9" s="261"/>
      <c r="C9" s="262" t="s">
        <v>344</v>
      </c>
      <c r="D9" s="263">
        <v>325000</v>
      </c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>
        <f t="shared" si="0"/>
        <v>0</v>
      </c>
      <c r="R9" s="264">
        <f t="shared" si="1"/>
        <v>325000</v>
      </c>
    </row>
    <row r="10" spans="1:18" s="265" customFormat="1" ht="15.75" customHeight="1">
      <c r="A10" s="260">
        <v>750</v>
      </c>
      <c r="B10" s="261" t="s">
        <v>347</v>
      </c>
      <c r="C10" s="262" t="s">
        <v>343</v>
      </c>
      <c r="D10" s="263">
        <v>1344790</v>
      </c>
      <c r="E10" s="263"/>
      <c r="F10" s="263"/>
      <c r="G10" s="263"/>
      <c r="H10" s="263"/>
      <c r="I10" s="263"/>
      <c r="J10" s="263"/>
      <c r="K10" s="263"/>
      <c r="L10" s="263">
        <v>70000</v>
      </c>
      <c r="M10" s="263"/>
      <c r="N10" s="263"/>
      <c r="O10" s="263"/>
      <c r="P10" s="263"/>
      <c r="Q10" s="263">
        <f t="shared" si="0"/>
        <v>70000</v>
      </c>
      <c r="R10" s="264">
        <f t="shared" si="1"/>
        <v>1414790</v>
      </c>
    </row>
    <row r="11" spans="1:18" s="265" customFormat="1" ht="15.75" customHeight="1">
      <c r="A11" s="260"/>
      <c r="B11" s="261"/>
      <c r="C11" s="262" t="s">
        <v>344</v>
      </c>
      <c r="D11" s="263">
        <v>2732645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>
        <f t="shared" si="0"/>
        <v>0</v>
      </c>
      <c r="R11" s="264">
        <f t="shared" si="1"/>
        <v>2732645</v>
      </c>
    </row>
    <row r="12" spans="1:18" s="265" customFormat="1" ht="20.25" customHeight="1">
      <c r="A12" s="260">
        <v>751</v>
      </c>
      <c r="B12" s="266" t="s">
        <v>348</v>
      </c>
      <c r="C12" s="267" t="s">
        <v>343</v>
      </c>
      <c r="D12" s="263">
        <v>20113</v>
      </c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>
        <f t="shared" si="0"/>
        <v>0</v>
      </c>
      <c r="R12" s="264">
        <f t="shared" si="1"/>
        <v>20113</v>
      </c>
    </row>
    <row r="13" spans="1:18" s="265" customFormat="1" ht="20.25" customHeight="1">
      <c r="A13" s="260"/>
      <c r="B13" s="266"/>
      <c r="C13" s="267" t="s">
        <v>344</v>
      </c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>
        <f t="shared" si="0"/>
        <v>0</v>
      </c>
      <c r="R13" s="264">
        <f t="shared" si="1"/>
        <v>0</v>
      </c>
    </row>
    <row r="14" spans="1:18" s="265" customFormat="1" ht="15.75" customHeight="1">
      <c r="A14" s="260">
        <v>754</v>
      </c>
      <c r="B14" s="266" t="s">
        <v>349</v>
      </c>
      <c r="C14" s="262" t="s">
        <v>343</v>
      </c>
      <c r="D14" s="263">
        <v>70000</v>
      </c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>
        <f t="shared" si="0"/>
        <v>0</v>
      </c>
      <c r="R14" s="264">
        <f t="shared" si="1"/>
        <v>70000</v>
      </c>
    </row>
    <row r="15" spans="1:18" s="265" customFormat="1" ht="15.75" customHeight="1">
      <c r="A15" s="260"/>
      <c r="B15" s="266"/>
      <c r="C15" s="262" t="s">
        <v>344</v>
      </c>
      <c r="D15" s="263">
        <v>8007000</v>
      </c>
      <c r="E15" s="263"/>
      <c r="F15" s="263">
        <v>50000</v>
      </c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>
        <f t="shared" si="0"/>
        <v>50000</v>
      </c>
      <c r="R15" s="264">
        <f t="shared" si="1"/>
        <v>8057000</v>
      </c>
    </row>
    <row r="16" spans="1:18" s="265" customFormat="1" ht="35.25" customHeight="1">
      <c r="A16" s="268">
        <v>756</v>
      </c>
      <c r="B16" s="266" t="s">
        <v>350</v>
      </c>
      <c r="C16" s="262" t="s">
        <v>343</v>
      </c>
      <c r="D16" s="263">
        <v>140706111</v>
      </c>
      <c r="E16" s="263">
        <v>461632</v>
      </c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>
        <f t="shared" si="0"/>
        <v>461632</v>
      </c>
      <c r="R16" s="264">
        <f t="shared" si="1"/>
        <v>141167743</v>
      </c>
    </row>
    <row r="17" spans="1:18" s="265" customFormat="1" ht="35.25" customHeight="1">
      <c r="A17" s="268"/>
      <c r="B17" s="266"/>
      <c r="C17" s="262" t="s">
        <v>344</v>
      </c>
      <c r="D17" s="263">
        <v>21341597</v>
      </c>
      <c r="E17" s="263">
        <v>132876</v>
      </c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>
        <f t="shared" si="0"/>
        <v>132876</v>
      </c>
      <c r="R17" s="264">
        <f t="shared" si="1"/>
        <v>21474473</v>
      </c>
    </row>
    <row r="18" spans="1:18" s="265" customFormat="1" ht="15.75" customHeight="1">
      <c r="A18" s="268">
        <v>758</v>
      </c>
      <c r="B18" s="266" t="s">
        <v>351</v>
      </c>
      <c r="C18" s="262" t="s">
        <v>343</v>
      </c>
      <c r="D18" s="263">
        <v>38317360</v>
      </c>
      <c r="E18" s="263">
        <v>-1981826</v>
      </c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>
        <f t="shared" si="0"/>
        <v>-1981826</v>
      </c>
      <c r="R18" s="264">
        <f t="shared" si="1"/>
        <v>36335534</v>
      </c>
    </row>
    <row r="19" spans="1:18" s="265" customFormat="1" ht="15.75" customHeight="1">
      <c r="A19" s="268"/>
      <c r="B19" s="266"/>
      <c r="C19" s="262" t="s">
        <v>344</v>
      </c>
      <c r="D19" s="263">
        <v>51249629</v>
      </c>
      <c r="E19" s="263">
        <v>3075711</v>
      </c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>
        <f t="shared" si="0"/>
        <v>3075711</v>
      </c>
      <c r="R19" s="264">
        <f t="shared" si="1"/>
        <v>54325340</v>
      </c>
    </row>
    <row r="20" spans="1:18" s="265" customFormat="1" ht="15.75" customHeight="1">
      <c r="A20" s="268">
        <v>801</v>
      </c>
      <c r="B20" s="266" t="s">
        <v>352</v>
      </c>
      <c r="C20" s="267" t="s">
        <v>343</v>
      </c>
      <c r="D20" s="263">
        <v>172400</v>
      </c>
      <c r="E20" s="263"/>
      <c r="F20" s="263"/>
      <c r="G20" s="263"/>
      <c r="H20" s="263"/>
      <c r="I20" s="263">
        <v>27426</v>
      </c>
      <c r="J20" s="263"/>
      <c r="K20" s="263"/>
      <c r="L20" s="263"/>
      <c r="M20" s="263"/>
      <c r="N20" s="263"/>
      <c r="O20" s="263"/>
      <c r="P20" s="263">
        <v>11162</v>
      </c>
      <c r="Q20" s="263">
        <f t="shared" si="0"/>
        <v>38588</v>
      </c>
      <c r="R20" s="264">
        <f t="shared" si="1"/>
        <v>210988</v>
      </c>
    </row>
    <row r="21" spans="1:18" s="265" customFormat="1" ht="15.75" customHeight="1">
      <c r="A21" s="268"/>
      <c r="B21" s="266"/>
      <c r="C21" s="267" t="s">
        <v>344</v>
      </c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>
        <f t="shared" si="0"/>
        <v>0</v>
      </c>
      <c r="R21" s="264">
        <f t="shared" si="1"/>
        <v>0</v>
      </c>
    </row>
    <row r="22" spans="1:18" s="265" customFormat="1" ht="15.75" customHeight="1">
      <c r="A22" s="268">
        <v>851</v>
      </c>
      <c r="B22" s="266" t="s">
        <v>353</v>
      </c>
      <c r="C22" s="267" t="s">
        <v>343</v>
      </c>
      <c r="D22" s="263">
        <v>2500000</v>
      </c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>
        <f t="shared" si="0"/>
        <v>0</v>
      </c>
      <c r="R22" s="264">
        <f t="shared" si="1"/>
        <v>2500000</v>
      </c>
    </row>
    <row r="23" spans="1:18" s="265" customFormat="1" ht="15.75" customHeight="1">
      <c r="A23" s="268"/>
      <c r="B23" s="266"/>
      <c r="C23" s="267" t="s">
        <v>344</v>
      </c>
      <c r="D23" s="263">
        <v>2625000</v>
      </c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>
        <f t="shared" si="0"/>
        <v>0</v>
      </c>
      <c r="R23" s="264">
        <f t="shared" si="1"/>
        <v>2625000</v>
      </c>
    </row>
    <row r="24" spans="1:18" s="265" customFormat="1" ht="15.75" customHeight="1">
      <c r="A24" s="268">
        <v>852</v>
      </c>
      <c r="B24" s="266" t="s">
        <v>354</v>
      </c>
      <c r="C24" s="267" t="s">
        <v>343</v>
      </c>
      <c r="D24" s="263">
        <v>25276800</v>
      </c>
      <c r="E24" s="263"/>
      <c r="F24" s="263"/>
      <c r="G24" s="263"/>
      <c r="H24" s="263">
        <v>202740</v>
      </c>
      <c r="I24" s="263"/>
      <c r="J24" s="263">
        <v>83839</v>
      </c>
      <c r="K24" s="263"/>
      <c r="L24" s="263"/>
      <c r="M24" s="263"/>
      <c r="N24" s="263">
        <v>-182690</v>
      </c>
      <c r="O24" s="263"/>
      <c r="P24" s="263"/>
      <c r="Q24" s="263">
        <f t="shared" si="0"/>
        <v>103889</v>
      </c>
      <c r="R24" s="264">
        <f t="shared" si="1"/>
        <v>25380689</v>
      </c>
    </row>
    <row r="25" spans="1:18" s="265" customFormat="1" ht="15.75" customHeight="1">
      <c r="A25" s="268"/>
      <c r="B25" s="266"/>
      <c r="C25" s="267" t="s">
        <v>344</v>
      </c>
      <c r="D25" s="263">
        <v>4002200</v>
      </c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>
        <v>36950</v>
      </c>
      <c r="Q25" s="263">
        <f t="shared" si="0"/>
        <v>36950</v>
      </c>
      <c r="R25" s="264">
        <f t="shared" si="1"/>
        <v>4039150</v>
      </c>
    </row>
    <row r="26" spans="1:18" s="265" customFormat="1" ht="15.75" customHeight="1">
      <c r="A26" s="268">
        <v>853</v>
      </c>
      <c r="B26" s="266" t="s">
        <v>355</v>
      </c>
      <c r="C26" s="267" t="s">
        <v>343</v>
      </c>
      <c r="D26" s="263">
        <v>484900</v>
      </c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>
        <f t="shared" si="0"/>
        <v>0</v>
      </c>
      <c r="R26" s="264">
        <f t="shared" si="1"/>
        <v>484900</v>
      </c>
    </row>
    <row r="27" spans="1:18" s="265" customFormat="1" ht="15.75" customHeight="1">
      <c r="A27" s="268"/>
      <c r="B27" s="266"/>
      <c r="C27" s="267" t="s">
        <v>344</v>
      </c>
      <c r="D27" s="263">
        <v>170000</v>
      </c>
      <c r="E27" s="263"/>
      <c r="F27" s="263"/>
      <c r="G27" s="263">
        <v>3558</v>
      </c>
      <c r="H27" s="263">
        <v>4849</v>
      </c>
      <c r="I27" s="263"/>
      <c r="J27" s="263"/>
      <c r="K27" s="263">
        <v>14386</v>
      </c>
      <c r="L27" s="263"/>
      <c r="M27" s="263"/>
      <c r="N27" s="263"/>
      <c r="O27" s="263"/>
      <c r="P27" s="263"/>
      <c r="Q27" s="263">
        <f t="shared" si="0"/>
        <v>22793</v>
      </c>
      <c r="R27" s="264">
        <f t="shared" si="1"/>
        <v>192793</v>
      </c>
    </row>
    <row r="28" spans="1:18" s="265" customFormat="1" ht="15.75" customHeight="1">
      <c r="A28" s="268">
        <v>854</v>
      </c>
      <c r="B28" s="269" t="s">
        <v>356</v>
      </c>
      <c r="C28" s="267" t="s">
        <v>343</v>
      </c>
      <c r="D28" s="263"/>
      <c r="E28" s="263">
        <v>305802</v>
      </c>
      <c r="F28" s="263"/>
      <c r="G28" s="263"/>
      <c r="H28" s="263"/>
      <c r="I28" s="263"/>
      <c r="J28" s="263">
        <v>278118</v>
      </c>
      <c r="K28" s="263"/>
      <c r="L28" s="263"/>
      <c r="M28" s="263"/>
      <c r="N28" s="263"/>
      <c r="O28" s="263"/>
      <c r="P28" s="263"/>
      <c r="Q28" s="263">
        <f t="shared" si="0"/>
        <v>583920</v>
      </c>
      <c r="R28" s="264">
        <f t="shared" si="1"/>
        <v>583920</v>
      </c>
    </row>
    <row r="29" spans="1:18" s="265" customFormat="1" ht="15.75" customHeight="1">
      <c r="A29" s="268"/>
      <c r="B29" s="270"/>
      <c r="C29" s="267" t="s">
        <v>344</v>
      </c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>
        <f t="shared" si="0"/>
        <v>0</v>
      </c>
      <c r="R29" s="264">
        <f t="shared" si="1"/>
        <v>0</v>
      </c>
    </row>
    <row r="30" spans="1:18" s="265" customFormat="1" ht="15.75" customHeight="1">
      <c r="A30" s="268">
        <v>900</v>
      </c>
      <c r="B30" s="266" t="s">
        <v>357</v>
      </c>
      <c r="C30" s="267" t="s">
        <v>343</v>
      </c>
      <c r="D30" s="263">
        <v>97428700</v>
      </c>
      <c r="E30" s="263"/>
      <c r="F30" s="263"/>
      <c r="G30" s="263"/>
      <c r="H30" s="263"/>
      <c r="I30" s="263"/>
      <c r="J30" s="263"/>
      <c r="K30" s="263">
        <v>-56438511</v>
      </c>
      <c r="L30" s="263"/>
      <c r="M30" s="263">
        <v>3730000</v>
      </c>
      <c r="N30" s="263"/>
      <c r="O30" s="263"/>
      <c r="P30" s="263"/>
      <c r="Q30" s="263">
        <f t="shared" si="0"/>
        <v>-52708511</v>
      </c>
      <c r="R30" s="264">
        <f t="shared" si="1"/>
        <v>44720189</v>
      </c>
    </row>
    <row r="31" spans="1:18" s="265" customFormat="1" ht="15.75" customHeight="1">
      <c r="A31" s="268"/>
      <c r="B31" s="266"/>
      <c r="C31" s="267" t="s">
        <v>344</v>
      </c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>
        <f t="shared" si="0"/>
        <v>0</v>
      </c>
      <c r="R31" s="264">
        <f t="shared" si="1"/>
        <v>0</v>
      </c>
    </row>
    <row r="32" spans="1:18" s="265" customFormat="1" ht="19.5" customHeight="1">
      <c r="A32" s="268">
        <v>925</v>
      </c>
      <c r="B32" s="266" t="s">
        <v>358</v>
      </c>
      <c r="C32" s="267" t="s">
        <v>343</v>
      </c>
      <c r="D32" s="263">
        <v>648000</v>
      </c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>
        <f t="shared" si="0"/>
        <v>0</v>
      </c>
      <c r="R32" s="264">
        <f t="shared" si="1"/>
        <v>648000</v>
      </c>
    </row>
    <row r="33" spans="1:18" s="265" customFormat="1" ht="19.5" customHeight="1">
      <c r="A33" s="268"/>
      <c r="B33" s="266"/>
      <c r="C33" s="267" t="s">
        <v>344</v>
      </c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>
        <f t="shared" si="0"/>
        <v>0</v>
      </c>
      <c r="R33" s="264">
        <f t="shared" si="1"/>
        <v>0</v>
      </c>
    </row>
    <row r="34" spans="1:18" s="265" customFormat="1" ht="21.75" customHeight="1">
      <c r="A34" s="271"/>
      <c r="B34" s="272" t="s">
        <v>359</v>
      </c>
      <c r="C34" s="271"/>
      <c r="D34" s="273">
        <f aca="true" t="shared" si="2" ref="D34:Q34">SUM(D4:D33)</f>
        <v>439788145</v>
      </c>
      <c r="E34" s="273">
        <f t="shared" si="2"/>
        <v>1994195</v>
      </c>
      <c r="F34" s="273">
        <f t="shared" si="2"/>
        <v>50000</v>
      </c>
      <c r="G34" s="273">
        <f t="shared" si="2"/>
        <v>3558</v>
      </c>
      <c r="H34" s="273">
        <f t="shared" si="2"/>
        <v>207589</v>
      </c>
      <c r="I34" s="273">
        <f t="shared" si="2"/>
        <v>27426</v>
      </c>
      <c r="J34" s="273">
        <f t="shared" si="2"/>
        <v>361957</v>
      </c>
      <c r="K34" s="273">
        <f t="shared" si="2"/>
        <v>-56424125</v>
      </c>
      <c r="L34" s="273">
        <f t="shared" si="2"/>
        <v>70000</v>
      </c>
      <c r="M34" s="273">
        <f t="shared" si="2"/>
        <v>3730000</v>
      </c>
      <c r="N34" s="273">
        <f t="shared" si="2"/>
        <v>-182690</v>
      </c>
      <c r="O34" s="273">
        <f t="shared" si="2"/>
        <v>0</v>
      </c>
      <c r="P34" s="273">
        <f t="shared" si="2"/>
        <v>48112</v>
      </c>
      <c r="Q34" s="273">
        <f t="shared" si="2"/>
        <v>-50113978</v>
      </c>
      <c r="R34" s="273">
        <f t="shared" si="1"/>
        <v>389674167</v>
      </c>
    </row>
    <row r="35" spans="1:18" s="265" customFormat="1" ht="19.5" customHeight="1">
      <c r="A35" s="274" t="s">
        <v>316</v>
      </c>
      <c r="B35" s="275" t="s">
        <v>360</v>
      </c>
      <c r="C35" s="267" t="s">
        <v>343</v>
      </c>
      <c r="D35" s="263">
        <v>118647833</v>
      </c>
      <c r="E35" s="263">
        <v>161375</v>
      </c>
      <c r="F35" s="263"/>
      <c r="G35" s="263"/>
      <c r="H35" s="263"/>
      <c r="I35" s="263">
        <v>6726516</v>
      </c>
      <c r="J35" s="263"/>
      <c r="K35" s="263">
        <v>-14284464</v>
      </c>
      <c r="L35" s="263"/>
      <c r="M35" s="263">
        <v>150730</v>
      </c>
      <c r="N35" s="263"/>
      <c r="O35" s="263">
        <v>512800</v>
      </c>
      <c r="P35" s="263"/>
      <c r="Q35" s="263">
        <f>SUM(E35:P35)</f>
        <v>-6733043</v>
      </c>
      <c r="R35" s="263">
        <f t="shared" si="1"/>
        <v>111914790</v>
      </c>
    </row>
    <row r="36" spans="1:18" s="227" customFormat="1" ht="29.25" customHeight="1">
      <c r="A36" s="276" t="s">
        <v>327</v>
      </c>
      <c r="B36" s="276"/>
      <c r="C36" s="239"/>
      <c r="D36" s="277">
        <f aca="true" t="shared" si="3" ref="D36:Q36">D34+D35</f>
        <v>558435978</v>
      </c>
      <c r="E36" s="277">
        <f t="shared" si="3"/>
        <v>2155570</v>
      </c>
      <c r="F36" s="277">
        <f t="shared" si="3"/>
        <v>50000</v>
      </c>
      <c r="G36" s="277">
        <f t="shared" si="3"/>
        <v>3558</v>
      </c>
      <c r="H36" s="277">
        <f t="shared" si="3"/>
        <v>207589</v>
      </c>
      <c r="I36" s="277">
        <f t="shared" si="3"/>
        <v>6753942</v>
      </c>
      <c r="J36" s="277">
        <f t="shared" si="3"/>
        <v>361957</v>
      </c>
      <c r="K36" s="277">
        <f t="shared" si="3"/>
        <v>-70708589</v>
      </c>
      <c r="L36" s="277">
        <f t="shared" si="3"/>
        <v>70000</v>
      </c>
      <c r="M36" s="277">
        <f t="shared" si="3"/>
        <v>3880730</v>
      </c>
      <c r="N36" s="277">
        <f t="shared" si="3"/>
        <v>-182690</v>
      </c>
      <c r="O36" s="277">
        <f t="shared" si="3"/>
        <v>512800</v>
      </c>
      <c r="P36" s="277">
        <f t="shared" si="3"/>
        <v>48112</v>
      </c>
      <c r="Q36" s="277">
        <f t="shared" si="3"/>
        <v>-56847021</v>
      </c>
      <c r="R36" s="277">
        <f t="shared" si="1"/>
        <v>501588957</v>
      </c>
    </row>
    <row r="37" spans="4:18" ht="12.75">
      <c r="D37" s="279"/>
      <c r="R37" s="281" t="s">
        <v>65</v>
      </c>
    </row>
    <row r="38" spans="4:18" ht="15">
      <c r="D38" s="279"/>
      <c r="Q38" s="282" t="s">
        <v>324</v>
      </c>
      <c r="R38" s="8">
        <f>R4+R6+R8+R10+R12+R14+R16+R18+R20+R22+R24+R26+R28+R30+R32+R35</f>
        <v>407015156</v>
      </c>
    </row>
    <row r="39" spans="4:18" ht="15">
      <c r="D39" s="279"/>
      <c r="Q39" s="282" t="s">
        <v>329</v>
      </c>
      <c r="R39" s="8">
        <f>R5+R7+R9+R11+R13+R15+R17+R19+R21+R23+R25+R27+R29+R31+R33</f>
        <v>94573801</v>
      </c>
    </row>
    <row r="40" ht="12.75">
      <c r="R40" s="283"/>
    </row>
  </sheetData>
  <mergeCells count="37">
    <mergeCell ref="B18:B19"/>
    <mergeCell ref="A22:A23"/>
    <mergeCell ref="B14:B15"/>
    <mergeCell ref="B22:B23"/>
    <mergeCell ref="A14:A15"/>
    <mergeCell ref="A16:A17"/>
    <mergeCell ref="B16:B17"/>
    <mergeCell ref="A18:A19"/>
    <mergeCell ref="R1:R2"/>
    <mergeCell ref="Q1:Q2"/>
    <mergeCell ref="B6:B7"/>
    <mergeCell ref="B8:B9"/>
    <mergeCell ref="D1:D2"/>
    <mergeCell ref="E1:P1"/>
    <mergeCell ref="A12:A13"/>
    <mergeCell ref="B12:B13"/>
    <mergeCell ref="A30:A31"/>
    <mergeCell ref="B30:B31"/>
    <mergeCell ref="A24:A25"/>
    <mergeCell ref="B24:B25"/>
    <mergeCell ref="A26:A27"/>
    <mergeCell ref="B26:B27"/>
    <mergeCell ref="A20:A21"/>
    <mergeCell ref="B20:B21"/>
    <mergeCell ref="A32:A33"/>
    <mergeCell ref="B32:B33"/>
    <mergeCell ref="A36:B36"/>
    <mergeCell ref="A28:A29"/>
    <mergeCell ref="B28:B29"/>
    <mergeCell ref="A8:A9"/>
    <mergeCell ref="A10:A11"/>
    <mergeCell ref="B4:B5"/>
    <mergeCell ref="A1:A2"/>
    <mergeCell ref="B1:B2"/>
    <mergeCell ref="A4:A5"/>
    <mergeCell ref="A6:A7"/>
    <mergeCell ref="B10:B11"/>
  </mergeCells>
  <printOptions horizontalCentered="1"/>
  <pageMargins left="0.1968503937007874" right="0.1968503937007874" top="0.66" bottom="0.4724409448818898" header="0.4330708661417323" footer="0.2755905511811024"/>
  <pageSetup horizontalDpi="600" verticalDpi="600" orientation="landscape" paperSize="9" scale="68" r:id="rId1"/>
  <headerFooter alignWithMargins="0">
    <oddHeader>&amp;C&amp;"Arial CE,Pogrubiony"&amp;13Zmiany w planie dochodów budżetu miasta Opola w 2005 roku&amp;R&amp;12Tabela Nr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Z29"/>
  <sheetViews>
    <sheetView workbookViewId="0" topLeftCell="A1">
      <selection activeCell="A1" sqref="A1:A2"/>
    </sheetView>
  </sheetViews>
  <sheetFormatPr defaultColWidth="9.00390625" defaultRowHeight="12.75"/>
  <cols>
    <col min="1" max="1" width="4.875" style="278" bestFit="1" customWidth="1"/>
    <col min="2" max="2" width="29.25390625" style="278" customWidth="1"/>
    <col min="3" max="3" width="9.625" style="278" customWidth="1"/>
    <col min="4" max="4" width="13.375" style="278" customWidth="1"/>
    <col min="5" max="15" width="11.00390625" style="280" customWidth="1"/>
    <col min="16" max="16" width="11.75390625" style="280" customWidth="1"/>
    <col min="17" max="24" width="11.00390625" style="280" customWidth="1"/>
    <col min="25" max="25" width="11.875" style="278" customWidth="1"/>
    <col min="26" max="26" width="13.25390625" style="278" customWidth="1"/>
    <col min="27" max="16384" width="9.125" style="278" customWidth="1"/>
  </cols>
  <sheetData>
    <row r="1" spans="1:26" ht="23.25" customHeight="1">
      <c r="A1" s="249" t="s">
        <v>67</v>
      </c>
      <c r="B1" s="284" t="s">
        <v>323</v>
      </c>
      <c r="C1" s="285"/>
      <c r="D1" s="252" t="s">
        <v>325</v>
      </c>
      <c r="E1" s="286" t="s">
        <v>326</v>
      </c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8"/>
      <c r="S1" s="286" t="s">
        <v>326</v>
      </c>
      <c r="T1" s="287"/>
      <c r="U1" s="287"/>
      <c r="V1" s="287"/>
      <c r="W1" s="287"/>
      <c r="X1" s="288"/>
      <c r="Y1" s="255" t="s">
        <v>327</v>
      </c>
      <c r="Z1" s="255" t="s">
        <v>382</v>
      </c>
    </row>
    <row r="2" spans="1:26" ht="46.5" customHeight="1">
      <c r="A2" s="249"/>
      <c r="B2" s="289"/>
      <c r="C2" s="290"/>
      <c r="D2" s="252"/>
      <c r="E2" s="257" t="s">
        <v>361</v>
      </c>
      <c r="F2" s="257" t="s">
        <v>330</v>
      </c>
      <c r="G2" s="257" t="s">
        <v>331</v>
      </c>
      <c r="H2" s="257" t="s">
        <v>362</v>
      </c>
      <c r="I2" s="257" t="s">
        <v>332</v>
      </c>
      <c r="J2" s="257" t="s">
        <v>363</v>
      </c>
      <c r="K2" s="257" t="s">
        <v>333</v>
      </c>
      <c r="L2" s="257" t="s">
        <v>364</v>
      </c>
      <c r="M2" s="257" t="s">
        <v>334</v>
      </c>
      <c r="N2" s="257" t="s">
        <v>335</v>
      </c>
      <c r="O2" s="257" t="s">
        <v>365</v>
      </c>
      <c r="P2" s="257" t="s">
        <v>336</v>
      </c>
      <c r="Q2" s="257" t="s">
        <v>366</v>
      </c>
      <c r="R2" s="257" t="s">
        <v>337</v>
      </c>
      <c r="S2" s="257" t="s">
        <v>338</v>
      </c>
      <c r="T2" s="257" t="s">
        <v>367</v>
      </c>
      <c r="U2" s="257" t="s">
        <v>339</v>
      </c>
      <c r="V2" s="257" t="s">
        <v>340</v>
      </c>
      <c r="W2" s="257" t="s">
        <v>341</v>
      </c>
      <c r="X2" s="257" t="s">
        <v>368</v>
      </c>
      <c r="Y2" s="255"/>
      <c r="Z2" s="255"/>
    </row>
    <row r="3" spans="1:26" s="259" customFormat="1" ht="11.25">
      <c r="A3" s="258">
        <v>1</v>
      </c>
      <c r="B3" s="291">
        <v>2</v>
      </c>
      <c r="C3" s="292"/>
      <c r="D3" s="258">
        <v>3</v>
      </c>
      <c r="E3" s="258">
        <v>4</v>
      </c>
      <c r="F3" s="258">
        <v>5</v>
      </c>
      <c r="G3" s="258">
        <v>6</v>
      </c>
      <c r="H3" s="258">
        <v>7</v>
      </c>
      <c r="I3" s="258">
        <v>8</v>
      </c>
      <c r="J3" s="258">
        <v>9</v>
      </c>
      <c r="K3" s="258">
        <v>10</v>
      </c>
      <c r="L3" s="258">
        <v>11</v>
      </c>
      <c r="M3" s="258">
        <v>12</v>
      </c>
      <c r="N3" s="258">
        <v>13</v>
      </c>
      <c r="O3" s="258">
        <v>14</v>
      </c>
      <c r="P3" s="258">
        <v>15</v>
      </c>
      <c r="Q3" s="258">
        <v>16</v>
      </c>
      <c r="R3" s="258">
        <v>17</v>
      </c>
      <c r="S3" s="258">
        <v>18</v>
      </c>
      <c r="T3" s="258">
        <v>19</v>
      </c>
      <c r="U3" s="258">
        <v>20</v>
      </c>
      <c r="V3" s="258">
        <v>21</v>
      </c>
      <c r="W3" s="258">
        <v>22</v>
      </c>
      <c r="X3" s="258">
        <v>23</v>
      </c>
      <c r="Y3" s="258">
        <v>24</v>
      </c>
      <c r="Z3" s="258">
        <v>25</v>
      </c>
    </row>
    <row r="4" spans="1:26" s="265" customFormat="1" ht="21" customHeight="1">
      <c r="A4" s="293" t="s">
        <v>369</v>
      </c>
      <c r="B4" s="294" t="s">
        <v>370</v>
      </c>
      <c r="C4" s="295"/>
      <c r="D4" s="263">
        <v>163400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>
        <f aca="true" t="shared" si="0" ref="Y4:Y26">SUM(E4:X4)</f>
        <v>0</v>
      </c>
      <c r="Z4" s="264">
        <f aca="true" t="shared" si="1" ref="Z4:Z29">D4+Y4</f>
        <v>163400</v>
      </c>
    </row>
    <row r="5" spans="1:26" s="265" customFormat="1" ht="21" customHeight="1">
      <c r="A5" s="293" t="s">
        <v>371</v>
      </c>
      <c r="B5" s="294" t="s">
        <v>372</v>
      </c>
      <c r="C5" s="295"/>
      <c r="D5" s="263">
        <v>10000</v>
      </c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>
        <f t="shared" si="0"/>
        <v>0</v>
      </c>
      <c r="Z5" s="264">
        <f t="shared" si="1"/>
        <v>10000</v>
      </c>
    </row>
    <row r="6" spans="1:26" s="265" customFormat="1" ht="21" customHeight="1">
      <c r="A6" s="262">
        <v>600</v>
      </c>
      <c r="B6" s="294" t="s">
        <v>342</v>
      </c>
      <c r="C6" s="295"/>
      <c r="D6" s="263">
        <v>69322520</v>
      </c>
      <c r="E6" s="263"/>
      <c r="F6" s="263">
        <v>2017576</v>
      </c>
      <c r="G6" s="263"/>
      <c r="H6" s="263"/>
      <c r="I6" s="263"/>
      <c r="J6" s="263"/>
      <c r="K6" s="263"/>
      <c r="L6" s="263">
        <v>62000</v>
      </c>
      <c r="M6" s="263"/>
      <c r="N6" s="263"/>
      <c r="O6" s="263"/>
      <c r="P6" s="263">
        <v>18940</v>
      </c>
      <c r="Q6" s="263"/>
      <c r="R6" s="263"/>
      <c r="S6" s="263">
        <v>3289000</v>
      </c>
      <c r="T6" s="263"/>
      <c r="U6" s="263"/>
      <c r="V6" s="263"/>
      <c r="W6" s="263"/>
      <c r="X6" s="263"/>
      <c r="Y6" s="263">
        <f t="shared" si="0"/>
        <v>5387516</v>
      </c>
      <c r="Z6" s="264">
        <f t="shared" si="1"/>
        <v>74710036</v>
      </c>
    </row>
    <row r="7" spans="1:26" s="265" customFormat="1" ht="21" customHeight="1">
      <c r="A7" s="262">
        <v>630</v>
      </c>
      <c r="B7" s="294" t="s">
        <v>373</v>
      </c>
      <c r="C7" s="295"/>
      <c r="D7" s="263">
        <v>17500</v>
      </c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>
        <f t="shared" si="0"/>
        <v>0</v>
      </c>
      <c r="Z7" s="264">
        <f t="shared" si="1"/>
        <v>17500</v>
      </c>
    </row>
    <row r="8" spans="1:26" s="265" customFormat="1" ht="21" customHeight="1">
      <c r="A8" s="262">
        <v>700</v>
      </c>
      <c r="B8" s="294" t="s">
        <v>345</v>
      </c>
      <c r="C8" s="295"/>
      <c r="D8" s="263">
        <v>24715000</v>
      </c>
      <c r="E8" s="263"/>
      <c r="F8" s="263">
        <v>72154</v>
      </c>
      <c r="G8" s="263"/>
      <c r="H8" s="263"/>
      <c r="I8" s="263"/>
      <c r="J8" s="263"/>
      <c r="K8" s="263"/>
      <c r="L8" s="263"/>
      <c r="M8" s="263">
        <v>5827848</v>
      </c>
      <c r="N8" s="263"/>
      <c r="O8" s="263"/>
      <c r="P8" s="263">
        <v>112000</v>
      </c>
      <c r="Q8" s="263"/>
      <c r="R8" s="263"/>
      <c r="S8" s="263"/>
      <c r="T8" s="263">
        <v>120000</v>
      </c>
      <c r="U8" s="263"/>
      <c r="V8" s="263">
        <v>750000</v>
      </c>
      <c r="W8" s="263"/>
      <c r="X8" s="263"/>
      <c r="Y8" s="263">
        <f t="shared" si="0"/>
        <v>6882002</v>
      </c>
      <c r="Z8" s="264">
        <f t="shared" si="1"/>
        <v>31597002</v>
      </c>
    </row>
    <row r="9" spans="1:26" s="265" customFormat="1" ht="21" customHeight="1">
      <c r="A9" s="262">
        <v>710</v>
      </c>
      <c r="B9" s="294" t="s">
        <v>346</v>
      </c>
      <c r="C9" s="295"/>
      <c r="D9" s="263">
        <v>2247500</v>
      </c>
      <c r="E9" s="263"/>
      <c r="F9" s="263"/>
      <c r="G9" s="263"/>
      <c r="H9" s="263"/>
      <c r="I9" s="263"/>
      <c r="J9" s="263"/>
      <c r="K9" s="263"/>
      <c r="L9" s="263">
        <v>70000</v>
      </c>
      <c r="M9" s="263">
        <v>80000</v>
      </c>
      <c r="N9" s="263"/>
      <c r="O9" s="263">
        <v>50000</v>
      </c>
      <c r="P9" s="263">
        <v>10000</v>
      </c>
      <c r="Q9" s="263"/>
      <c r="R9" s="263"/>
      <c r="S9" s="263"/>
      <c r="T9" s="263"/>
      <c r="U9" s="263"/>
      <c r="V9" s="263">
        <v>-1500</v>
      </c>
      <c r="W9" s="263"/>
      <c r="X9" s="263">
        <v>1500</v>
      </c>
      <c r="Y9" s="263">
        <f t="shared" si="0"/>
        <v>210000</v>
      </c>
      <c r="Z9" s="264">
        <f t="shared" si="1"/>
        <v>2457500</v>
      </c>
    </row>
    <row r="10" spans="1:26" s="265" customFormat="1" ht="21" customHeight="1">
      <c r="A10" s="262">
        <v>750</v>
      </c>
      <c r="B10" s="294" t="s">
        <v>347</v>
      </c>
      <c r="C10" s="295"/>
      <c r="D10" s="263">
        <v>33736585</v>
      </c>
      <c r="E10" s="263"/>
      <c r="F10" s="263"/>
      <c r="G10" s="263"/>
      <c r="H10" s="263"/>
      <c r="I10" s="263">
        <v>-188600</v>
      </c>
      <c r="J10" s="263"/>
      <c r="K10" s="263"/>
      <c r="L10" s="263"/>
      <c r="M10" s="263">
        <v>-10000</v>
      </c>
      <c r="N10" s="263"/>
      <c r="O10" s="263">
        <v>15500</v>
      </c>
      <c r="P10" s="263">
        <v>254000</v>
      </c>
      <c r="Q10" s="263"/>
      <c r="R10" s="263">
        <v>70000</v>
      </c>
      <c r="S10" s="263"/>
      <c r="T10" s="263"/>
      <c r="U10" s="263"/>
      <c r="V10" s="263"/>
      <c r="W10" s="263"/>
      <c r="X10" s="263"/>
      <c r="Y10" s="263">
        <f t="shared" si="0"/>
        <v>140900</v>
      </c>
      <c r="Z10" s="264">
        <f t="shared" si="1"/>
        <v>33877485</v>
      </c>
    </row>
    <row r="11" spans="1:26" s="265" customFormat="1" ht="38.25" customHeight="1">
      <c r="A11" s="262">
        <v>751</v>
      </c>
      <c r="B11" s="296" t="s">
        <v>348</v>
      </c>
      <c r="C11" s="297"/>
      <c r="D11" s="263">
        <v>20113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>
        <f t="shared" si="0"/>
        <v>0</v>
      </c>
      <c r="Z11" s="264">
        <f t="shared" si="1"/>
        <v>20113</v>
      </c>
    </row>
    <row r="12" spans="1:26" s="265" customFormat="1" ht="25.5" customHeight="1">
      <c r="A12" s="262">
        <v>754</v>
      </c>
      <c r="B12" s="296" t="s">
        <v>349</v>
      </c>
      <c r="C12" s="297"/>
      <c r="D12" s="263">
        <v>11603100</v>
      </c>
      <c r="E12" s="263"/>
      <c r="F12" s="263"/>
      <c r="G12" s="263">
        <v>50000</v>
      </c>
      <c r="H12" s="263"/>
      <c r="I12" s="263">
        <v>67500</v>
      </c>
      <c r="J12" s="263"/>
      <c r="K12" s="263"/>
      <c r="L12" s="263"/>
      <c r="M12" s="263">
        <v>105000</v>
      </c>
      <c r="N12" s="263"/>
      <c r="O12" s="263"/>
      <c r="P12" s="263"/>
      <c r="Q12" s="263">
        <v>18300</v>
      </c>
      <c r="R12" s="263"/>
      <c r="S12" s="263"/>
      <c r="T12" s="263">
        <v>75000</v>
      </c>
      <c r="U12" s="263"/>
      <c r="V12" s="263">
        <v>108300</v>
      </c>
      <c r="W12" s="263"/>
      <c r="X12" s="263">
        <v>30000</v>
      </c>
      <c r="Y12" s="263">
        <f t="shared" si="0"/>
        <v>454100</v>
      </c>
      <c r="Z12" s="264">
        <f t="shared" si="1"/>
        <v>12057200</v>
      </c>
    </row>
    <row r="13" spans="1:26" s="265" customFormat="1" ht="63.75" customHeight="1">
      <c r="A13" s="262">
        <v>756</v>
      </c>
      <c r="B13" s="296" t="s">
        <v>350</v>
      </c>
      <c r="C13" s="297"/>
      <c r="D13" s="263">
        <v>396400</v>
      </c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>
        <f t="shared" si="0"/>
        <v>0</v>
      </c>
      <c r="Z13" s="264">
        <f t="shared" si="1"/>
        <v>396400</v>
      </c>
    </row>
    <row r="14" spans="1:26" s="265" customFormat="1" ht="21" customHeight="1">
      <c r="A14" s="262">
        <v>757</v>
      </c>
      <c r="B14" s="294" t="s">
        <v>374</v>
      </c>
      <c r="C14" s="295"/>
      <c r="D14" s="263">
        <v>2820000</v>
      </c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>
        <f t="shared" si="0"/>
        <v>0</v>
      </c>
      <c r="Z14" s="264">
        <f t="shared" si="1"/>
        <v>2820000</v>
      </c>
    </row>
    <row r="15" spans="1:26" s="265" customFormat="1" ht="21" customHeight="1">
      <c r="A15" s="298">
        <v>758</v>
      </c>
      <c r="B15" s="299" t="s">
        <v>351</v>
      </c>
      <c r="C15" s="300" t="s">
        <v>375</v>
      </c>
      <c r="D15" s="263">
        <v>3000000</v>
      </c>
      <c r="E15" s="263"/>
      <c r="F15" s="263"/>
      <c r="G15" s="263"/>
      <c r="H15" s="263"/>
      <c r="I15" s="263"/>
      <c r="J15" s="263"/>
      <c r="K15" s="263"/>
      <c r="L15" s="263">
        <v>-132000</v>
      </c>
      <c r="M15" s="263"/>
      <c r="N15" s="263"/>
      <c r="O15" s="263">
        <v>-65500</v>
      </c>
      <c r="P15" s="263">
        <v>-25000</v>
      </c>
      <c r="Q15" s="263">
        <v>-18300</v>
      </c>
      <c r="R15" s="263"/>
      <c r="S15" s="263">
        <v>-344000</v>
      </c>
      <c r="T15" s="263">
        <v>-233300</v>
      </c>
      <c r="U15" s="263"/>
      <c r="V15" s="263">
        <v>-100300</v>
      </c>
      <c r="W15" s="263"/>
      <c r="X15" s="263">
        <v>-131500</v>
      </c>
      <c r="Y15" s="263">
        <f t="shared" si="0"/>
        <v>-1049900</v>
      </c>
      <c r="Z15" s="264">
        <f t="shared" si="1"/>
        <v>1950100</v>
      </c>
    </row>
    <row r="16" spans="1:26" s="265" customFormat="1" ht="21" customHeight="1">
      <c r="A16" s="301"/>
      <c r="B16" s="302"/>
      <c r="C16" s="300" t="s">
        <v>376</v>
      </c>
      <c r="D16" s="263">
        <v>5476650</v>
      </c>
      <c r="E16" s="263">
        <v>-31200</v>
      </c>
      <c r="F16" s="263"/>
      <c r="G16" s="263"/>
      <c r="H16" s="263">
        <v>-20400</v>
      </c>
      <c r="I16" s="263"/>
      <c r="J16" s="263">
        <v>-117000</v>
      </c>
      <c r="K16" s="263"/>
      <c r="L16" s="263"/>
      <c r="M16" s="263"/>
      <c r="N16" s="263"/>
      <c r="O16" s="263">
        <v>-10440</v>
      </c>
      <c r="P16" s="263">
        <v>-591000</v>
      </c>
      <c r="Q16" s="263">
        <v>-36300</v>
      </c>
      <c r="R16" s="263"/>
      <c r="S16" s="263">
        <v>-1380000</v>
      </c>
      <c r="T16" s="263">
        <v>-120000</v>
      </c>
      <c r="U16" s="263"/>
      <c r="V16" s="263">
        <v>-750000</v>
      </c>
      <c r="W16" s="263"/>
      <c r="X16" s="263"/>
      <c r="Y16" s="263">
        <f t="shared" si="0"/>
        <v>-3056340</v>
      </c>
      <c r="Z16" s="264">
        <f t="shared" si="1"/>
        <v>2420310</v>
      </c>
    </row>
    <row r="17" spans="1:26" s="265" customFormat="1" ht="39.75" customHeight="1">
      <c r="A17" s="303"/>
      <c r="B17" s="304"/>
      <c r="C17" s="305" t="s">
        <v>377</v>
      </c>
      <c r="D17" s="263">
        <v>4298619</v>
      </c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>
        <f t="shared" si="0"/>
        <v>0</v>
      </c>
      <c r="Z17" s="264">
        <f t="shared" si="1"/>
        <v>4298619</v>
      </c>
    </row>
    <row r="18" spans="1:26" s="265" customFormat="1" ht="21" customHeight="1">
      <c r="A18" s="262">
        <v>801</v>
      </c>
      <c r="B18" s="296" t="s">
        <v>352</v>
      </c>
      <c r="C18" s="297"/>
      <c r="D18" s="263">
        <v>145042471</v>
      </c>
      <c r="E18" s="263"/>
      <c r="F18" s="263">
        <v>160038</v>
      </c>
      <c r="G18" s="263"/>
      <c r="H18" s="263"/>
      <c r="I18" s="263">
        <v>121100</v>
      </c>
      <c r="J18" s="263"/>
      <c r="K18" s="263"/>
      <c r="L18" s="263"/>
      <c r="M18" s="263">
        <v>330094</v>
      </c>
      <c r="N18" s="263"/>
      <c r="O18" s="263"/>
      <c r="P18" s="263">
        <v>2909951</v>
      </c>
      <c r="Q18" s="263"/>
      <c r="R18" s="263"/>
      <c r="S18" s="263">
        <v>-500</v>
      </c>
      <c r="T18" s="263"/>
      <c r="U18" s="263"/>
      <c r="V18" s="263"/>
      <c r="W18" s="263">
        <v>11162</v>
      </c>
      <c r="X18" s="263"/>
      <c r="Y18" s="263">
        <f t="shared" si="0"/>
        <v>3531845</v>
      </c>
      <c r="Z18" s="264">
        <f t="shared" si="1"/>
        <v>148574316</v>
      </c>
    </row>
    <row r="19" spans="1:26" s="265" customFormat="1" ht="21" customHeight="1">
      <c r="A19" s="267">
        <v>851</v>
      </c>
      <c r="B19" s="296" t="s">
        <v>353</v>
      </c>
      <c r="C19" s="297"/>
      <c r="D19" s="263">
        <v>6126300</v>
      </c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>
        <v>426835</v>
      </c>
      <c r="Q19" s="263"/>
      <c r="R19" s="263"/>
      <c r="S19" s="263"/>
      <c r="T19" s="263"/>
      <c r="U19" s="263"/>
      <c r="V19" s="263"/>
      <c r="W19" s="263"/>
      <c r="X19" s="263"/>
      <c r="Y19" s="263">
        <f t="shared" si="0"/>
        <v>426835</v>
      </c>
      <c r="Z19" s="264">
        <f t="shared" si="1"/>
        <v>6553135</v>
      </c>
    </row>
    <row r="20" spans="1:26" s="265" customFormat="1" ht="21" customHeight="1">
      <c r="A20" s="267">
        <v>852</v>
      </c>
      <c r="B20" s="296" t="s">
        <v>354</v>
      </c>
      <c r="C20" s="297"/>
      <c r="D20" s="263">
        <v>48266820</v>
      </c>
      <c r="E20" s="263"/>
      <c r="F20" s="263"/>
      <c r="G20" s="263"/>
      <c r="H20" s="263"/>
      <c r="I20" s="263">
        <v>-11500</v>
      </c>
      <c r="J20" s="263"/>
      <c r="K20" s="263">
        <v>202740</v>
      </c>
      <c r="L20" s="263"/>
      <c r="M20" s="263">
        <v>319000</v>
      </c>
      <c r="N20" s="263">
        <v>83839</v>
      </c>
      <c r="O20" s="263">
        <v>10440</v>
      </c>
      <c r="P20" s="263"/>
      <c r="Q20" s="263"/>
      <c r="R20" s="263"/>
      <c r="S20" s="263">
        <v>446000</v>
      </c>
      <c r="T20" s="263">
        <v>2400</v>
      </c>
      <c r="U20" s="263">
        <v>-182690</v>
      </c>
      <c r="V20" s="263">
        <v>74000</v>
      </c>
      <c r="W20" s="263">
        <v>36950</v>
      </c>
      <c r="X20" s="263">
        <v>100000</v>
      </c>
      <c r="Y20" s="263">
        <f t="shared" si="0"/>
        <v>1081179</v>
      </c>
      <c r="Z20" s="264">
        <f t="shared" si="1"/>
        <v>49347999</v>
      </c>
    </row>
    <row r="21" spans="1:26" s="265" customFormat="1" ht="27" customHeight="1">
      <c r="A21" s="267">
        <v>853</v>
      </c>
      <c r="B21" s="296" t="s">
        <v>355</v>
      </c>
      <c r="C21" s="297"/>
      <c r="D21" s="263">
        <v>4975100</v>
      </c>
      <c r="E21" s="263"/>
      <c r="F21" s="263"/>
      <c r="G21" s="263"/>
      <c r="H21" s="263"/>
      <c r="I21" s="263">
        <v>15058</v>
      </c>
      <c r="J21" s="263"/>
      <c r="K21" s="263">
        <v>4849</v>
      </c>
      <c r="L21" s="263"/>
      <c r="M21" s="263"/>
      <c r="N21" s="263"/>
      <c r="O21" s="263"/>
      <c r="P21" s="263">
        <v>14386</v>
      </c>
      <c r="Q21" s="263"/>
      <c r="R21" s="263"/>
      <c r="S21" s="263">
        <v>32000</v>
      </c>
      <c r="T21" s="263"/>
      <c r="U21" s="263"/>
      <c r="V21" s="263">
        <v>47000</v>
      </c>
      <c r="W21" s="263"/>
      <c r="X21" s="263"/>
      <c r="Y21" s="263">
        <f t="shared" si="0"/>
        <v>113293</v>
      </c>
      <c r="Z21" s="264">
        <f t="shared" si="1"/>
        <v>5088393</v>
      </c>
    </row>
    <row r="22" spans="1:26" s="265" customFormat="1" ht="27" customHeight="1">
      <c r="A22" s="267">
        <v>854</v>
      </c>
      <c r="B22" s="296" t="s">
        <v>356</v>
      </c>
      <c r="C22" s="297"/>
      <c r="D22" s="263">
        <v>11385600</v>
      </c>
      <c r="E22" s="263"/>
      <c r="F22" s="263">
        <v>315802</v>
      </c>
      <c r="G22" s="263"/>
      <c r="H22" s="263"/>
      <c r="I22" s="263"/>
      <c r="J22" s="263"/>
      <c r="K22" s="263"/>
      <c r="L22" s="263"/>
      <c r="M22" s="263"/>
      <c r="N22" s="263">
        <v>278118</v>
      </c>
      <c r="O22" s="263"/>
      <c r="P22" s="263">
        <v>2400</v>
      </c>
      <c r="Q22" s="263"/>
      <c r="R22" s="263"/>
      <c r="S22" s="263">
        <v>500</v>
      </c>
      <c r="T22" s="263"/>
      <c r="U22" s="263"/>
      <c r="V22" s="263"/>
      <c r="W22" s="263"/>
      <c r="X22" s="263"/>
      <c r="Y22" s="263">
        <f t="shared" si="0"/>
        <v>596820</v>
      </c>
      <c r="Z22" s="264">
        <f t="shared" si="1"/>
        <v>11982420</v>
      </c>
    </row>
    <row r="23" spans="1:26" s="265" customFormat="1" ht="27" customHeight="1">
      <c r="A23" s="267">
        <v>900</v>
      </c>
      <c r="B23" s="296" t="s">
        <v>357</v>
      </c>
      <c r="C23" s="297"/>
      <c r="D23" s="263">
        <v>150794800</v>
      </c>
      <c r="E23" s="263">
        <v>31200</v>
      </c>
      <c r="F23" s="263">
        <v>-400000</v>
      </c>
      <c r="G23" s="263"/>
      <c r="H23" s="263">
        <v>20400</v>
      </c>
      <c r="I23" s="263"/>
      <c r="J23" s="263">
        <v>117000</v>
      </c>
      <c r="K23" s="263"/>
      <c r="L23" s="263"/>
      <c r="M23" s="263">
        <v>20000</v>
      </c>
      <c r="N23" s="263"/>
      <c r="O23" s="263"/>
      <c r="P23" s="263">
        <v>-73841101</v>
      </c>
      <c r="Q23" s="263">
        <v>36300</v>
      </c>
      <c r="R23" s="263"/>
      <c r="S23" s="263">
        <v>591730</v>
      </c>
      <c r="T23" s="263"/>
      <c r="U23" s="263"/>
      <c r="V23" s="263">
        <v>-512500</v>
      </c>
      <c r="W23" s="263"/>
      <c r="X23" s="263"/>
      <c r="Y23" s="263">
        <f t="shared" si="0"/>
        <v>-73936971</v>
      </c>
      <c r="Z23" s="264">
        <f t="shared" si="1"/>
        <v>76857829</v>
      </c>
    </row>
    <row r="24" spans="1:26" s="265" customFormat="1" ht="27" customHeight="1">
      <c r="A24" s="267">
        <v>921</v>
      </c>
      <c r="B24" s="296" t="s">
        <v>378</v>
      </c>
      <c r="C24" s="297"/>
      <c r="D24" s="263">
        <v>13760000</v>
      </c>
      <c r="E24" s="263"/>
      <c r="F24" s="263"/>
      <c r="G24" s="263"/>
      <c r="H24" s="263"/>
      <c r="I24" s="263"/>
      <c r="J24" s="263"/>
      <c r="K24" s="263"/>
      <c r="L24" s="263"/>
      <c r="M24" s="263">
        <v>82000</v>
      </c>
      <c r="N24" s="263"/>
      <c r="O24" s="263"/>
      <c r="P24" s="263"/>
      <c r="Q24" s="263"/>
      <c r="R24" s="263"/>
      <c r="S24" s="263">
        <v>1246000</v>
      </c>
      <c r="T24" s="263"/>
      <c r="U24" s="263"/>
      <c r="V24" s="263">
        <v>25000</v>
      </c>
      <c r="W24" s="263"/>
      <c r="X24" s="263"/>
      <c r="Y24" s="263">
        <f t="shared" si="0"/>
        <v>1353000</v>
      </c>
      <c r="Z24" s="264">
        <f t="shared" si="1"/>
        <v>15113000</v>
      </c>
    </row>
    <row r="25" spans="1:26" s="265" customFormat="1" ht="38.25" customHeight="1">
      <c r="A25" s="267">
        <v>925</v>
      </c>
      <c r="B25" s="296" t="s">
        <v>358</v>
      </c>
      <c r="C25" s="297"/>
      <c r="D25" s="263">
        <v>4391500</v>
      </c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>
        <v>155900</v>
      </c>
      <c r="U25" s="263"/>
      <c r="V25" s="263">
        <v>115800</v>
      </c>
      <c r="W25" s="263"/>
      <c r="X25" s="263"/>
      <c r="Y25" s="263">
        <f t="shared" si="0"/>
        <v>271700</v>
      </c>
      <c r="Z25" s="264">
        <f t="shared" si="1"/>
        <v>4663200</v>
      </c>
    </row>
    <row r="26" spans="1:26" s="265" customFormat="1" ht="21" customHeight="1">
      <c r="A26" s="262">
        <v>926</v>
      </c>
      <c r="B26" s="296" t="s">
        <v>379</v>
      </c>
      <c r="C26" s="297"/>
      <c r="D26" s="263">
        <v>11630000</v>
      </c>
      <c r="E26" s="263"/>
      <c r="F26" s="263">
        <v>-10000</v>
      </c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>
        <v>757000</v>
      </c>
      <c r="W26" s="263"/>
      <c r="X26" s="263"/>
      <c r="Y26" s="263">
        <f t="shared" si="0"/>
        <v>747000</v>
      </c>
      <c r="Z26" s="264">
        <f t="shared" si="1"/>
        <v>12377000</v>
      </c>
    </row>
    <row r="27" spans="1:26" s="265" customFormat="1" ht="27" customHeight="1">
      <c r="A27" s="306"/>
      <c r="B27" s="307" t="s">
        <v>380</v>
      </c>
      <c r="C27" s="308"/>
      <c r="D27" s="273">
        <f aca="true" t="shared" si="2" ref="D27:Y27">SUM(D4:D26)</f>
        <v>554199978</v>
      </c>
      <c r="E27" s="273">
        <f t="shared" si="2"/>
        <v>0</v>
      </c>
      <c r="F27" s="273">
        <f t="shared" si="2"/>
        <v>2155570</v>
      </c>
      <c r="G27" s="273">
        <f t="shared" si="2"/>
        <v>50000</v>
      </c>
      <c r="H27" s="273">
        <f t="shared" si="2"/>
        <v>0</v>
      </c>
      <c r="I27" s="273">
        <f t="shared" si="2"/>
        <v>3558</v>
      </c>
      <c r="J27" s="273">
        <f t="shared" si="2"/>
        <v>0</v>
      </c>
      <c r="K27" s="273">
        <f t="shared" si="2"/>
        <v>207589</v>
      </c>
      <c r="L27" s="273">
        <f t="shared" si="2"/>
        <v>0</v>
      </c>
      <c r="M27" s="273">
        <f t="shared" si="2"/>
        <v>6753942</v>
      </c>
      <c r="N27" s="273">
        <f t="shared" si="2"/>
        <v>361957</v>
      </c>
      <c r="O27" s="273">
        <f t="shared" si="2"/>
        <v>0</v>
      </c>
      <c r="P27" s="273">
        <f t="shared" si="2"/>
        <v>-70708589</v>
      </c>
      <c r="Q27" s="273">
        <f t="shared" si="2"/>
        <v>0</v>
      </c>
      <c r="R27" s="273">
        <f t="shared" si="2"/>
        <v>70000</v>
      </c>
      <c r="S27" s="273">
        <f t="shared" si="2"/>
        <v>3880730</v>
      </c>
      <c r="T27" s="273">
        <f t="shared" si="2"/>
        <v>0</v>
      </c>
      <c r="U27" s="273">
        <f t="shared" si="2"/>
        <v>-182690</v>
      </c>
      <c r="V27" s="273">
        <f t="shared" si="2"/>
        <v>512800</v>
      </c>
      <c r="W27" s="273">
        <f t="shared" si="2"/>
        <v>48112</v>
      </c>
      <c r="X27" s="273">
        <f t="shared" si="2"/>
        <v>0</v>
      </c>
      <c r="Y27" s="273">
        <f t="shared" si="2"/>
        <v>-56847021</v>
      </c>
      <c r="Z27" s="273">
        <f t="shared" si="1"/>
        <v>497352957</v>
      </c>
    </row>
    <row r="28" spans="1:26" s="265" customFormat="1" ht="21" customHeight="1">
      <c r="A28" s="293" t="s">
        <v>316</v>
      </c>
      <c r="B28" s="296" t="s">
        <v>381</v>
      </c>
      <c r="C28" s="297"/>
      <c r="D28" s="263">
        <v>4236000</v>
      </c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>
        <f>SUM(E28:X28)</f>
        <v>0</v>
      </c>
      <c r="Z28" s="263">
        <f t="shared" si="1"/>
        <v>4236000</v>
      </c>
    </row>
    <row r="29" spans="1:26" s="227" customFormat="1" ht="27" customHeight="1">
      <c r="A29" s="309" t="s">
        <v>327</v>
      </c>
      <c r="B29" s="310"/>
      <c r="C29" s="311"/>
      <c r="D29" s="277">
        <f aca="true" t="shared" si="3" ref="D29:Y29">D27+D28</f>
        <v>558435978</v>
      </c>
      <c r="E29" s="277">
        <f t="shared" si="3"/>
        <v>0</v>
      </c>
      <c r="F29" s="277">
        <f t="shared" si="3"/>
        <v>2155570</v>
      </c>
      <c r="G29" s="277">
        <f t="shared" si="3"/>
        <v>50000</v>
      </c>
      <c r="H29" s="277">
        <f t="shared" si="3"/>
        <v>0</v>
      </c>
      <c r="I29" s="277">
        <f t="shared" si="3"/>
        <v>3558</v>
      </c>
      <c r="J29" s="277">
        <f t="shared" si="3"/>
        <v>0</v>
      </c>
      <c r="K29" s="277">
        <f t="shared" si="3"/>
        <v>207589</v>
      </c>
      <c r="L29" s="277">
        <f t="shared" si="3"/>
        <v>0</v>
      </c>
      <c r="M29" s="277">
        <f t="shared" si="3"/>
        <v>6753942</v>
      </c>
      <c r="N29" s="277">
        <f t="shared" si="3"/>
        <v>361957</v>
      </c>
      <c r="O29" s="277">
        <f t="shared" si="3"/>
        <v>0</v>
      </c>
      <c r="P29" s="277">
        <f t="shared" si="3"/>
        <v>-70708589</v>
      </c>
      <c r="Q29" s="277">
        <f t="shared" si="3"/>
        <v>0</v>
      </c>
      <c r="R29" s="277">
        <f t="shared" si="3"/>
        <v>70000</v>
      </c>
      <c r="S29" s="277">
        <f t="shared" si="3"/>
        <v>3880730</v>
      </c>
      <c r="T29" s="277">
        <f t="shared" si="3"/>
        <v>0</v>
      </c>
      <c r="U29" s="277">
        <f t="shared" si="3"/>
        <v>-182690</v>
      </c>
      <c r="V29" s="277">
        <f t="shared" si="3"/>
        <v>512800</v>
      </c>
      <c r="W29" s="277">
        <f t="shared" si="3"/>
        <v>48112</v>
      </c>
      <c r="X29" s="277">
        <f t="shared" si="3"/>
        <v>0</v>
      </c>
      <c r="Y29" s="277">
        <f t="shared" si="3"/>
        <v>-56847021</v>
      </c>
      <c r="Z29" s="277">
        <f t="shared" si="1"/>
        <v>501588957</v>
      </c>
    </row>
  </sheetData>
  <mergeCells count="33">
    <mergeCell ref="B28:C28"/>
    <mergeCell ref="A29:C29"/>
    <mergeCell ref="B27:C27"/>
    <mergeCell ref="B23:C23"/>
    <mergeCell ref="B24:C24"/>
    <mergeCell ref="B25:C25"/>
    <mergeCell ref="B26:C26"/>
    <mergeCell ref="B13:C13"/>
    <mergeCell ref="B10:C10"/>
    <mergeCell ref="B11:C11"/>
    <mergeCell ref="A15:A17"/>
    <mergeCell ref="B15:B17"/>
    <mergeCell ref="B12:C12"/>
    <mergeCell ref="B21:C21"/>
    <mergeCell ref="B22:C22"/>
    <mergeCell ref="B14:C14"/>
    <mergeCell ref="B18:C18"/>
    <mergeCell ref="B19:C19"/>
    <mergeCell ref="B20:C20"/>
    <mergeCell ref="D1:D2"/>
    <mergeCell ref="B5:C5"/>
    <mergeCell ref="B4:C4"/>
    <mergeCell ref="Z1:Z2"/>
    <mergeCell ref="Y1:Y2"/>
    <mergeCell ref="B1:C2"/>
    <mergeCell ref="B3:C3"/>
    <mergeCell ref="E1:R1"/>
    <mergeCell ref="S1:X1"/>
    <mergeCell ref="B8:C8"/>
    <mergeCell ref="B9:C9"/>
    <mergeCell ref="B7:C7"/>
    <mergeCell ref="A1:A2"/>
    <mergeCell ref="B6:C6"/>
  </mergeCells>
  <printOptions horizontalCentered="1"/>
  <pageMargins left="0.3937007874015748" right="0.3937007874015748" top="0.7" bottom="0.6299212598425197" header="0.4724409448818898" footer="0.4330708661417323"/>
  <pageSetup horizontalDpi="600" verticalDpi="600" orientation="landscape" paperSize="9" scale="66" r:id="rId1"/>
  <headerFooter alignWithMargins="0">
    <oddHeader>&amp;C&amp;"Arial CE,Pogrubiony"&amp;14Zmiany w planie wydatków budżetu miasta Opola w 2005 roku&amp;R&amp;12Tabela Nr 3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51"/>
  <sheetViews>
    <sheetView workbookViewId="0" topLeftCell="A1">
      <selection activeCell="A1" sqref="A1:J1"/>
    </sheetView>
  </sheetViews>
  <sheetFormatPr defaultColWidth="9.00390625" defaultRowHeight="12.75"/>
  <cols>
    <col min="1" max="1" width="6.625" style="3" customWidth="1"/>
    <col min="2" max="2" width="8.875" style="3" bestFit="1" customWidth="1"/>
    <col min="3" max="3" width="39.875" style="3" customWidth="1"/>
    <col min="4" max="5" width="14.75390625" style="3" customWidth="1"/>
    <col min="6" max="6" width="15.375" style="3" customWidth="1"/>
    <col min="7" max="8" width="14.75390625" style="3" customWidth="1"/>
    <col min="9" max="9" width="15.375" style="3" customWidth="1"/>
    <col min="10" max="10" width="8.25390625" style="3" customWidth="1"/>
    <col min="11" max="16384" width="9.125" style="3" customWidth="1"/>
  </cols>
  <sheetData>
    <row r="1" spans="1:10" ht="49.5" customHeight="1" thickBot="1">
      <c r="A1" s="161" t="s">
        <v>93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s="5" customFormat="1" ht="23.25" customHeight="1">
      <c r="A2" s="168" t="s">
        <v>67</v>
      </c>
      <c r="B2" s="168" t="s">
        <v>35</v>
      </c>
      <c r="C2" s="168" t="s">
        <v>0</v>
      </c>
      <c r="D2" s="166" t="s">
        <v>199</v>
      </c>
      <c r="E2" s="165" t="s">
        <v>65</v>
      </c>
      <c r="F2" s="167"/>
      <c r="G2" s="162" t="s">
        <v>92</v>
      </c>
      <c r="H2" s="164" t="s">
        <v>65</v>
      </c>
      <c r="I2" s="165"/>
      <c r="J2" s="166" t="s">
        <v>27</v>
      </c>
    </row>
    <row r="3" spans="1:10" s="5" customFormat="1" ht="55.5" customHeight="1">
      <c r="A3" s="168"/>
      <c r="B3" s="168"/>
      <c r="C3" s="168"/>
      <c r="D3" s="166"/>
      <c r="E3" s="21" t="s">
        <v>1</v>
      </c>
      <c r="F3" s="91" t="s">
        <v>2</v>
      </c>
      <c r="G3" s="163"/>
      <c r="H3" s="96" t="s">
        <v>1</v>
      </c>
      <c r="I3" s="21" t="s">
        <v>2</v>
      </c>
      <c r="J3" s="166"/>
    </row>
    <row r="4" spans="1:10" s="2" customFormat="1" ht="11.25">
      <c r="A4" s="1">
        <v>1</v>
      </c>
      <c r="B4" s="1">
        <v>2</v>
      </c>
      <c r="C4" s="1">
        <v>4</v>
      </c>
      <c r="D4" s="1">
        <v>5</v>
      </c>
      <c r="E4" s="1">
        <v>6</v>
      </c>
      <c r="F4" s="19">
        <v>7</v>
      </c>
      <c r="G4" s="127">
        <v>8</v>
      </c>
      <c r="H4" s="124">
        <v>9</v>
      </c>
      <c r="I4" s="1">
        <v>10</v>
      </c>
      <c r="J4" s="1">
        <v>11</v>
      </c>
    </row>
    <row r="5" spans="1:10" s="5" customFormat="1" ht="25.5">
      <c r="A5" s="6">
        <v>900</v>
      </c>
      <c r="B5" s="6"/>
      <c r="C5" s="7" t="s">
        <v>70</v>
      </c>
      <c r="D5" s="51">
        <f>E5+F5</f>
        <v>49993875</v>
      </c>
      <c r="E5" s="52">
        <f>E6</f>
        <v>9909410</v>
      </c>
      <c r="F5" s="67">
        <f>F6</f>
        <v>40084465</v>
      </c>
      <c r="G5" s="128">
        <f>H5+I5</f>
        <v>3200000</v>
      </c>
      <c r="H5" s="125">
        <f>H6</f>
        <v>0</v>
      </c>
      <c r="I5" s="52">
        <f>I6</f>
        <v>3200000</v>
      </c>
      <c r="J5" s="43">
        <f>G5/D5</f>
        <v>0.06400784096051766</v>
      </c>
    </row>
    <row r="6" spans="1:10" s="5" customFormat="1" ht="15">
      <c r="A6" s="30"/>
      <c r="B6" s="34">
        <v>90001</v>
      </c>
      <c r="C6" s="31" t="s">
        <v>64</v>
      </c>
      <c r="D6" s="48">
        <f aca="true" t="shared" si="0" ref="D6:D13">E6+F6</f>
        <v>49993875</v>
      </c>
      <c r="E6" s="49">
        <f>SUM(E7:E12)</f>
        <v>9909410</v>
      </c>
      <c r="F6" s="123">
        <f>SUM(F7:F12)</f>
        <v>40084465</v>
      </c>
      <c r="G6" s="104">
        <f aca="true" t="shared" si="1" ref="G6:G13">H6+I6</f>
        <v>3200000</v>
      </c>
      <c r="H6" s="126">
        <f>SUM(H7:H12)</f>
        <v>0</v>
      </c>
      <c r="I6" s="49">
        <f>SUM(I7:I12)</f>
        <v>3200000</v>
      </c>
      <c r="J6" s="44">
        <f aca="true" t="shared" si="2" ref="J6:J13">G6/D6</f>
        <v>0.06400784096051766</v>
      </c>
    </row>
    <row r="7" spans="1:10" ht="51">
      <c r="A7" s="30"/>
      <c r="B7" s="30"/>
      <c r="C7" s="33" t="s">
        <v>86</v>
      </c>
      <c r="D7" s="42">
        <f t="shared" si="0"/>
        <v>13405373</v>
      </c>
      <c r="E7" s="47"/>
      <c r="F7" s="94">
        <v>13405373</v>
      </c>
      <c r="G7" s="103">
        <f t="shared" si="1"/>
        <v>3200000</v>
      </c>
      <c r="H7" s="98"/>
      <c r="I7" s="47">
        <v>3200000</v>
      </c>
      <c r="J7" s="50">
        <f t="shared" si="2"/>
        <v>0.23871025446289335</v>
      </c>
    </row>
    <row r="8" spans="1:10" ht="89.25">
      <c r="A8" s="30"/>
      <c r="B8" s="30"/>
      <c r="C8" s="33" t="s">
        <v>87</v>
      </c>
      <c r="D8" s="42">
        <f t="shared" si="0"/>
        <v>13843707</v>
      </c>
      <c r="E8" s="47">
        <v>3870551</v>
      </c>
      <c r="F8" s="94">
        <v>9973156</v>
      </c>
      <c r="G8" s="103">
        <f t="shared" si="1"/>
        <v>0</v>
      </c>
      <c r="H8" s="98"/>
      <c r="I8" s="47"/>
      <c r="J8" s="50">
        <f t="shared" si="2"/>
        <v>0</v>
      </c>
    </row>
    <row r="9" spans="1:10" ht="63.75">
      <c r="A9" s="30"/>
      <c r="B9" s="30"/>
      <c r="C9" s="33" t="s">
        <v>88</v>
      </c>
      <c r="D9" s="42">
        <f t="shared" si="0"/>
        <v>7385701</v>
      </c>
      <c r="E9" s="47">
        <v>1383885</v>
      </c>
      <c r="F9" s="94">
        <v>6001816</v>
      </c>
      <c r="G9" s="103">
        <f t="shared" si="1"/>
        <v>0</v>
      </c>
      <c r="H9" s="98"/>
      <c r="I9" s="47"/>
      <c r="J9" s="50">
        <f t="shared" si="2"/>
        <v>0</v>
      </c>
    </row>
    <row r="10" spans="1:10" ht="76.5">
      <c r="A10" s="30"/>
      <c r="B10" s="30"/>
      <c r="C10" s="33" t="s">
        <v>89</v>
      </c>
      <c r="D10" s="42">
        <f t="shared" si="0"/>
        <v>8618853</v>
      </c>
      <c r="E10" s="47">
        <v>2851793</v>
      </c>
      <c r="F10" s="94">
        <v>5767060</v>
      </c>
      <c r="G10" s="103">
        <f t="shared" si="1"/>
        <v>0</v>
      </c>
      <c r="H10" s="98"/>
      <c r="I10" s="47"/>
      <c r="J10" s="50">
        <f t="shared" si="2"/>
        <v>0</v>
      </c>
    </row>
    <row r="11" spans="1:10" ht="38.25">
      <c r="A11" s="30"/>
      <c r="B11" s="30"/>
      <c r="C11" s="33" t="s">
        <v>90</v>
      </c>
      <c r="D11" s="42">
        <f t="shared" si="0"/>
        <v>1318520</v>
      </c>
      <c r="E11" s="47">
        <v>269149</v>
      </c>
      <c r="F11" s="94">
        <v>1049371</v>
      </c>
      <c r="G11" s="103">
        <f t="shared" si="1"/>
        <v>0</v>
      </c>
      <c r="H11" s="98"/>
      <c r="I11" s="47"/>
      <c r="J11" s="50">
        <f t="shared" si="2"/>
        <v>0</v>
      </c>
    </row>
    <row r="12" spans="1:10" s="5" customFormat="1" ht="25.5">
      <c r="A12" s="30"/>
      <c r="B12" s="30"/>
      <c r="C12" s="33" t="s">
        <v>91</v>
      </c>
      <c r="D12" s="42">
        <f t="shared" si="0"/>
        <v>5421721</v>
      </c>
      <c r="E12" s="47">
        <v>1534032</v>
      </c>
      <c r="F12" s="94">
        <v>3887689</v>
      </c>
      <c r="G12" s="103">
        <f t="shared" si="1"/>
        <v>0</v>
      </c>
      <c r="H12" s="98"/>
      <c r="I12" s="47"/>
      <c r="J12" s="50">
        <f t="shared" si="2"/>
        <v>0</v>
      </c>
    </row>
    <row r="13" spans="1:10" s="55" customFormat="1" ht="22.5" customHeight="1" thickBot="1">
      <c r="A13" s="53"/>
      <c r="B13" s="53"/>
      <c r="C13" s="54" t="s">
        <v>24</v>
      </c>
      <c r="D13" s="8">
        <f t="shared" si="0"/>
        <v>49993875</v>
      </c>
      <c r="E13" s="8">
        <f>E5</f>
        <v>9909410</v>
      </c>
      <c r="F13" s="16">
        <f>F5</f>
        <v>40084465</v>
      </c>
      <c r="G13" s="105">
        <f t="shared" si="1"/>
        <v>3200000</v>
      </c>
      <c r="H13" s="17">
        <f>H5</f>
        <v>0</v>
      </c>
      <c r="I13" s="8">
        <f>I5</f>
        <v>3200000</v>
      </c>
      <c r="J13" s="56">
        <f t="shared" si="2"/>
        <v>0.06400784096051766</v>
      </c>
    </row>
    <row r="14" spans="1:10" ht="12.75">
      <c r="A14" s="9"/>
      <c r="B14" s="10"/>
      <c r="C14" s="11"/>
      <c r="D14" s="11"/>
      <c r="E14" s="11"/>
      <c r="F14" s="11"/>
      <c r="G14" s="11"/>
      <c r="H14" s="11"/>
      <c r="I14" s="11"/>
      <c r="J14" s="11"/>
    </row>
    <row r="15" spans="1:10" ht="12.75">
      <c r="A15" s="9"/>
      <c r="B15" s="10"/>
      <c r="C15" s="11"/>
      <c r="D15" s="11"/>
      <c r="E15" s="11"/>
      <c r="F15" s="11"/>
      <c r="G15" s="11"/>
      <c r="H15" s="11"/>
      <c r="I15" s="11"/>
      <c r="J15" s="11"/>
    </row>
    <row r="16" spans="1:10" ht="12.75">
      <c r="A16" s="9"/>
      <c r="B16" s="10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9"/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12.75">
      <c r="A18" s="9"/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12.75">
      <c r="A19" s="9"/>
      <c r="B19" s="10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9"/>
      <c r="B20" s="10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9"/>
      <c r="B21" s="10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9"/>
      <c r="B22" s="10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9"/>
      <c r="B23" s="10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9"/>
      <c r="B24" s="10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9"/>
      <c r="B25" s="10"/>
      <c r="C25" s="11"/>
      <c r="D25" s="11"/>
      <c r="E25" s="11"/>
      <c r="F25" s="11"/>
      <c r="G25" s="11"/>
      <c r="H25" s="11"/>
      <c r="I25" s="11"/>
      <c r="J25" s="11"/>
    </row>
    <row r="26" spans="1:10" ht="12.75">
      <c r="A26" s="9"/>
      <c r="B26" s="10"/>
      <c r="C26" s="11"/>
      <c r="D26" s="11"/>
      <c r="E26" s="11"/>
      <c r="F26" s="11"/>
      <c r="G26" s="11"/>
      <c r="H26" s="11"/>
      <c r="I26" s="11"/>
      <c r="J26" s="11"/>
    </row>
    <row r="27" spans="1:10" ht="12.75">
      <c r="A27" s="9"/>
      <c r="B27" s="10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9"/>
      <c r="B28" s="10"/>
      <c r="C28" s="11"/>
      <c r="D28" s="11"/>
      <c r="E28" s="11"/>
      <c r="F28" s="11"/>
      <c r="G28" s="11"/>
      <c r="H28" s="11"/>
      <c r="I28" s="11"/>
      <c r="J28" s="11"/>
    </row>
    <row r="29" spans="1:10" ht="12.75">
      <c r="A29" s="9"/>
      <c r="B29" s="10"/>
      <c r="C29" s="11"/>
      <c r="D29" s="11"/>
      <c r="E29" s="11"/>
      <c r="F29" s="11"/>
      <c r="G29" s="11"/>
      <c r="H29" s="11"/>
      <c r="I29" s="11"/>
      <c r="J29" s="11"/>
    </row>
    <row r="30" spans="1:10" ht="12.75">
      <c r="A30" s="9"/>
      <c r="B30" s="10"/>
      <c r="C30" s="11"/>
      <c r="D30" s="11"/>
      <c r="E30" s="11"/>
      <c r="F30" s="11"/>
      <c r="G30" s="11"/>
      <c r="H30" s="11"/>
      <c r="I30" s="11"/>
      <c r="J30" s="11"/>
    </row>
    <row r="31" spans="1:10" ht="12.75">
      <c r="A31" s="9"/>
      <c r="B31" s="10"/>
      <c r="C31" s="11"/>
      <c r="D31" s="11"/>
      <c r="E31" s="11"/>
      <c r="F31" s="11"/>
      <c r="G31" s="11"/>
      <c r="H31" s="11"/>
      <c r="I31" s="11"/>
      <c r="J31" s="11"/>
    </row>
    <row r="32" spans="1:10" ht="12.75">
      <c r="A32" s="9"/>
      <c r="B32" s="10"/>
      <c r="C32" s="11"/>
      <c r="D32" s="11"/>
      <c r="E32" s="11"/>
      <c r="F32" s="11"/>
      <c r="G32" s="11"/>
      <c r="H32" s="11"/>
      <c r="I32" s="11"/>
      <c r="J32" s="11"/>
    </row>
    <row r="33" spans="1:10" ht="12.75">
      <c r="A33" s="9"/>
      <c r="B33" s="10"/>
      <c r="C33" s="11"/>
      <c r="D33" s="11"/>
      <c r="E33" s="11"/>
      <c r="F33" s="11"/>
      <c r="G33" s="11"/>
      <c r="H33" s="11"/>
      <c r="I33" s="11"/>
      <c r="J33" s="11"/>
    </row>
    <row r="34" spans="1:10" ht="12.75">
      <c r="A34" s="9"/>
      <c r="B34" s="10"/>
      <c r="C34" s="11"/>
      <c r="D34" s="11"/>
      <c r="E34" s="11"/>
      <c r="F34" s="11"/>
      <c r="G34" s="11"/>
      <c r="H34" s="11"/>
      <c r="I34" s="11"/>
      <c r="J34" s="11"/>
    </row>
    <row r="35" spans="1:10" ht="12.75">
      <c r="A35" s="9"/>
      <c r="B35" s="10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9"/>
      <c r="B36" s="10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9"/>
      <c r="B37" s="10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9"/>
      <c r="B38" s="10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9"/>
      <c r="B39" s="10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9"/>
      <c r="B40" s="10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9"/>
      <c r="B41" s="10"/>
      <c r="C41" s="11"/>
      <c r="D41" s="11"/>
      <c r="E41" s="11"/>
      <c r="F41" s="11"/>
      <c r="G41" s="11"/>
      <c r="H41" s="11"/>
      <c r="I41" s="11"/>
      <c r="J41" s="11"/>
    </row>
    <row r="42" spans="1:10" ht="12.75">
      <c r="A42" s="9"/>
      <c r="B42" s="10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9"/>
      <c r="B43" s="10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9"/>
      <c r="B44" s="10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9"/>
      <c r="B45" s="10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9"/>
      <c r="B46" s="10"/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9"/>
      <c r="B47" s="10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9"/>
      <c r="B48" s="10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9"/>
      <c r="B49" s="10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9"/>
      <c r="B50" s="10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9"/>
      <c r="B51" s="10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9"/>
      <c r="B52" s="10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9"/>
      <c r="B53" s="10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9"/>
      <c r="B54" s="10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9"/>
      <c r="B55" s="10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9"/>
      <c r="B56" s="10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9"/>
      <c r="B57" s="10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9"/>
      <c r="B58" s="10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9"/>
      <c r="B59" s="10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9"/>
      <c r="B60" s="10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9"/>
      <c r="B61" s="10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9"/>
      <c r="B62" s="10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9"/>
      <c r="B63" s="10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9"/>
      <c r="B64" s="10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9"/>
      <c r="B65" s="10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9"/>
      <c r="B66" s="10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9"/>
      <c r="B67" s="10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9"/>
      <c r="B68" s="10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9"/>
      <c r="B69" s="10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9"/>
      <c r="B70" s="10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9"/>
      <c r="B71" s="10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9"/>
      <c r="B72" s="10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9"/>
      <c r="B73" s="10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9"/>
      <c r="B74" s="10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9"/>
      <c r="B75" s="10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9"/>
      <c r="B76" s="10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9"/>
      <c r="B77" s="10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9"/>
      <c r="B78" s="10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9"/>
      <c r="B79" s="10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9"/>
      <c r="B80" s="10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9"/>
      <c r="B81" s="10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9"/>
      <c r="B82" s="10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9"/>
      <c r="B83" s="10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9"/>
      <c r="B84" s="10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9"/>
      <c r="B85" s="10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9"/>
      <c r="B86" s="10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9"/>
      <c r="B87" s="10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9"/>
      <c r="B88" s="10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9"/>
      <c r="B89" s="10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9"/>
      <c r="B90" s="10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9"/>
      <c r="B91" s="10"/>
      <c r="C91" s="11"/>
      <c r="D91" s="11"/>
      <c r="E91" s="11"/>
      <c r="F91" s="11"/>
      <c r="G91" s="11"/>
      <c r="H91" s="11"/>
      <c r="I91" s="11"/>
      <c r="J91" s="11"/>
    </row>
    <row r="92" spans="1:10" ht="12.75">
      <c r="A92" s="9"/>
      <c r="B92" s="10"/>
      <c r="C92" s="11"/>
      <c r="D92" s="11"/>
      <c r="E92" s="11"/>
      <c r="F92" s="11"/>
      <c r="G92" s="11"/>
      <c r="H92" s="11"/>
      <c r="I92" s="11"/>
      <c r="J92" s="11"/>
    </row>
    <row r="93" spans="1:10" ht="12.75">
      <c r="A93" s="9"/>
      <c r="B93" s="10"/>
      <c r="C93" s="11"/>
      <c r="D93" s="11"/>
      <c r="E93" s="11"/>
      <c r="F93" s="11"/>
      <c r="G93" s="11"/>
      <c r="H93" s="11"/>
      <c r="I93" s="11"/>
      <c r="J93" s="11"/>
    </row>
    <row r="94" spans="1:10" ht="12.75">
      <c r="A94" s="9"/>
      <c r="B94" s="10"/>
      <c r="C94" s="11"/>
      <c r="D94" s="11"/>
      <c r="E94" s="11"/>
      <c r="F94" s="11"/>
      <c r="G94" s="11"/>
      <c r="H94" s="11"/>
      <c r="I94" s="11"/>
      <c r="J94" s="11"/>
    </row>
    <row r="95" spans="1:10" ht="12.75">
      <c r="A95" s="9"/>
      <c r="B95" s="10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9"/>
      <c r="B96" s="10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9"/>
      <c r="B97" s="10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9"/>
      <c r="B98" s="10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9"/>
      <c r="B99" s="10"/>
      <c r="C99" s="11"/>
      <c r="D99" s="11"/>
      <c r="E99" s="11"/>
      <c r="F99" s="11"/>
      <c r="G99" s="11"/>
      <c r="H99" s="11"/>
      <c r="I99" s="11"/>
      <c r="J99" s="11"/>
    </row>
    <row r="100" spans="1:10" ht="12.75">
      <c r="A100" s="9"/>
      <c r="B100" s="10"/>
      <c r="C100" s="11"/>
      <c r="D100" s="11"/>
      <c r="E100" s="11"/>
      <c r="F100" s="11"/>
      <c r="G100" s="11"/>
      <c r="H100" s="11"/>
      <c r="I100" s="11"/>
      <c r="J100" s="11"/>
    </row>
    <row r="101" spans="1:10" ht="12.75">
      <c r="A101" s="9"/>
      <c r="B101" s="10"/>
      <c r="C101" s="11"/>
      <c r="D101" s="11"/>
      <c r="E101" s="11"/>
      <c r="F101" s="11"/>
      <c r="G101" s="11"/>
      <c r="H101" s="11"/>
      <c r="I101" s="11"/>
      <c r="J101" s="11"/>
    </row>
    <row r="102" spans="1:10" ht="12.75">
      <c r="A102" s="9"/>
      <c r="B102" s="10"/>
      <c r="C102" s="11"/>
      <c r="D102" s="11"/>
      <c r="E102" s="11"/>
      <c r="F102" s="11"/>
      <c r="G102" s="11"/>
      <c r="H102" s="11"/>
      <c r="I102" s="11"/>
      <c r="J102" s="11"/>
    </row>
    <row r="103" spans="1:10" ht="12.75">
      <c r="A103" s="9"/>
      <c r="B103" s="10"/>
      <c r="C103" s="11"/>
      <c r="D103" s="11"/>
      <c r="E103" s="11"/>
      <c r="F103" s="11"/>
      <c r="G103" s="11"/>
      <c r="H103" s="11"/>
      <c r="I103" s="11"/>
      <c r="J103" s="11"/>
    </row>
    <row r="104" spans="1:10" ht="12.75">
      <c r="A104" s="9"/>
      <c r="B104" s="10"/>
      <c r="C104" s="11"/>
      <c r="D104" s="11"/>
      <c r="E104" s="11"/>
      <c r="F104" s="11"/>
      <c r="G104" s="11"/>
      <c r="H104" s="11"/>
      <c r="I104" s="11"/>
      <c r="J104" s="11"/>
    </row>
    <row r="105" spans="1:10" ht="12.75">
      <c r="A105" s="9"/>
      <c r="B105" s="10"/>
      <c r="C105" s="11"/>
      <c r="D105" s="11"/>
      <c r="E105" s="11"/>
      <c r="F105" s="11"/>
      <c r="G105" s="11"/>
      <c r="H105" s="11"/>
      <c r="I105" s="11"/>
      <c r="J105" s="11"/>
    </row>
    <row r="106" spans="1:10" ht="12.75">
      <c r="A106" s="9"/>
      <c r="B106" s="10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9"/>
      <c r="B107" s="10"/>
      <c r="C107" s="11"/>
      <c r="D107" s="11"/>
      <c r="E107" s="11"/>
      <c r="F107" s="11"/>
      <c r="G107" s="11"/>
      <c r="H107" s="11"/>
      <c r="I107" s="11"/>
      <c r="J107" s="11"/>
    </row>
    <row r="108" spans="1:10" ht="12.75">
      <c r="A108" s="9"/>
      <c r="B108" s="10"/>
      <c r="C108" s="11"/>
      <c r="D108" s="11"/>
      <c r="E108" s="11"/>
      <c r="F108" s="11"/>
      <c r="G108" s="11"/>
      <c r="H108" s="11"/>
      <c r="I108" s="11"/>
      <c r="J108" s="11"/>
    </row>
    <row r="109" spans="1:10" ht="12.75">
      <c r="A109" s="9"/>
      <c r="B109" s="10"/>
      <c r="C109" s="11"/>
      <c r="D109" s="11"/>
      <c r="E109" s="11"/>
      <c r="F109" s="11"/>
      <c r="G109" s="11"/>
      <c r="H109" s="11"/>
      <c r="I109" s="11"/>
      <c r="J109" s="11"/>
    </row>
    <row r="110" spans="1:10" ht="12.75">
      <c r="A110" s="9"/>
      <c r="B110" s="10"/>
      <c r="C110" s="11"/>
      <c r="D110" s="11"/>
      <c r="E110" s="11"/>
      <c r="F110" s="11"/>
      <c r="G110" s="11"/>
      <c r="H110" s="11"/>
      <c r="I110" s="11"/>
      <c r="J110" s="11"/>
    </row>
    <row r="111" spans="1:10" ht="12.75">
      <c r="A111" s="9"/>
      <c r="B111" s="10"/>
      <c r="C111" s="11"/>
      <c r="D111" s="11"/>
      <c r="E111" s="11"/>
      <c r="F111" s="11"/>
      <c r="G111" s="11"/>
      <c r="H111" s="11"/>
      <c r="I111" s="11"/>
      <c r="J111" s="11"/>
    </row>
    <row r="112" spans="1:10" ht="12.75">
      <c r="A112" s="9"/>
      <c r="B112" s="10"/>
      <c r="C112" s="11"/>
      <c r="D112" s="11"/>
      <c r="E112" s="11"/>
      <c r="F112" s="11"/>
      <c r="G112" s="11"/>
      <c r="H112" s="11"/>
      <c r="I112" s="11"/>
      <c r="J112" s="11"/>
    </row>
    <row r="113" spans="1:10" ht="12.75">
      <c r="A113" s="9"/>
      <c r="B113" s="10"/>
      <c r="C113" s="11"/>
      <c r="D113" s="11"/>
      <c r="E113" s="11"/>
      <c r="F113" s="11"/>
      <c r="G113" s="11"/>
      <c r="H113" s="11"/>
      <c r="I113" s="11"/>
      <c r="J113" s="11"/>
    </row>
    <row r="114" spans="1:10" ht="12.75">
      <c r="A114" s="9"/>
      <c r="B114" s="10"/>
      <c r="C114" s="11"/>
      <c r="D114" s="11"/>
      <c r="E114" s="11"/>
      <c r="F114" s="11"/>
      <c r="G114" s="11"/>
      <c r="H114" s="11"/>
      <c r="I114" s="11"/>
      <c r="J114" s="11"/>
    </row>
    <row r="115" spans="1:10" ht="12.75">
      <c r="A115" s="9"/>
      <c r="B115" s="10"/>
      <c r="C115" s="11"/>
      <c r="D115" s="11"/>
      <c r="E115" s="11"/>
      <c r="F115" s="11"/>
      <c r="G115" s="11"/>
      <c r="H115" s="11"/>
      <c r="I115" s="11"/>
      <c r="J115" s="11"/>
    </row>
    <row r="116" spans="1:10" ht="12.75">
      <c r="A116" s="9"/>
      <c r="B116" s="10"/>
      <c r="C116" s="11"/>
      <c r="D116" s="11"/>
      <c r="E116" s="11"/>
      <c r="F116" s="11"/>
      <c r="G116" s="11"/>
      <c r="H116" s="11"/>
      <c r="I116" s="11"/>
      <c r="J116" s="11"/>
    </row>
    <row r="117" spans="1:10" ht="12.75">
      <c r="A117" s="9"/>
      <c r="B117" s="10"/>
      <c r="C117" s="11"/>
      <c r="D117" s="11"/>
      <c r="E117" s="11"/>
      <c r="F117" s="11"/>
      <c r="G117" s="11"/>
      <c r="H117" s="11"/>
      <c r="I117" s="11"/>
      <c r="J117" s="11"/>
    </row>
    <row r="118" spans="1:10" ht="12.75">
      <c r="A118" s="9"/>
      <c r="B118" s="10"/>
      <c r="C118" s="11"/>
      <c r="D118" s="11"/>
      <c r="E118" s="11"/>
      <c r="F118" s="11"/>
      <c r="G118" s="11"/>
      <c r="H118" s="11"/>
      <c r="I118" s="11"/>
      <c r="J118" s="11"/>
    </row>
    <row r="119" spans="1:10" ht="12.75">
      <c r="A119" s="9"/>
      <c r="B119" s="10"/>
      <c r="C119" s="11"/>
      <c r="D119" s="11"/>
      <c r="E119" s="11"/>
      <c r="F119" s="11"/>
      <c r="G119" s="11"/>
      <c r="H119" s="11"/>
      <c r="I119" s="11"/>
      <c r="J119" s="11"/>
    </row>
    <row r="120" spans="1:10" ht="12.75">
      <c r="A120" s="9"/>
      <c r="B120" s="10"/>
      <c r="C120" s="11"/>
      <c r="D120" s="11"/>
      <c r="E120" s="11"/>
      <c r="F120" s="11"/>
      <c r="G120" s="11"/>
      <c r="H120" s="11"/>
      <c r="I120" s="11"/>
      <c r="J120" s="11"/>
    </row>
    <row r="121" spans="1:10" ht="12.75">
      <c r="A121" s="9"/>
      <c r="B121" s="10"/>
      <c r="C121" s="11"/>
      <c r="D121" s="11"/>
      <c r="E121" s="11"/>
      <c r="F121" s="11"/>
      <c r="G121" s="11"/>
      <c r="H121" s="11"/>
      <c r="I121" s="11"/>
      <c r="J121" s="11"/>
    </row>
    <row r="122" spans="1:10" ht="12.75">
      <c r="A122" s="9"/>
      <c r="B122" s="10"/>
      <c r="C122" s="11"/>
      <c r="D122" s="11"/>
      <c r="E122" s="11"/>
      <c r="F122" s="11"/>
      <c r="G122" s="11"/>
      <c r="H122" s="11"/>
      <c r="I122" s="11"/>
      <c r="J122" s="11"/>
    </row>
    <row r="123" spans="1:10" ht="12.75">
      <c r="A123" s="9"/>
      <c r="B123" s="10"/>
      <c r="C123" s="11"/>
      <c r="D123" s="11"/>
      <c r="E123" s="11"/>
      <c r="F123" s="11"/>
      <c r="G123" s="11"/>
      <c r="H123" s="11"/>
      <c r="I123" s="11"/>
      <c r="J123" s="11"/>
    </row>
    <row r="124" spans="1:10" ht="12.75">
      <c r="A124" s="9"/>
      <c r="B124" s="10"/>
      <c r="C124" s="11"/>
      <c r="D124" s="11"/>
      <c r="E124" s="11"/>
      <c r="F124" s="11"/>
      <c r="G124" s="11"/>
      <c r="H124" s="11"/>
      <c r="I124" s="11"/>
      <c r="J124" s="11"/>
    </row>
    <row r="125" spans="1:10" ht="12.75">
      <c r="A125" s="9"/>
      <c r="B125" s="10"/>
      <c r="C125" s="11"/>
      <c r="D125" s="11"/>
      <c r="E125" s="11"/>
      <c r="F125" s="11"/>
      <c r="G125" s="11"/>
      <c r="H125" s="11"/>
      <c r="I125" s="11"/>
      <c r="J125" s="11"/>
    </row>
    <row r="126" spans="1:10" ht="12.75">
      <c r="A126" s="9"/>
      <c r="B126" s="10"/>
      <c r="C126" s="11"/>
      <c r="D126" s="11"/>
      <c r="E126" s="11"/>
      <c r="F126" s="11"/>
      <c r="G126" s="11"/>
      <c r="H126" s="11"/>
      <c r="I126" s="11"/>
      <c r="J126" s="11"/>
    </row>
    <row r="127" spans="1:10" ht="12.75">
      <c r="A127" s="9"/>
      <c r="B127" s="10"/>
      <c r="C127" s="11"/>
      <c r="D127" s="11"/>
      <c r="E127" s="11"/>
      <c r="F127" s="11"/>
      <c r="G127" s="11"/>
      <c r="H127" s="11"/>
      <c r="I127" s="11"/>
      <c r="J127" s="11"/>
    </row>
    <row r="128" spans="1:10" ht="12.75">
      <c r="A128" s="9"/>
      <c r="B128" s="10"/>
      <c r="C128" s="11"/>
      <c r="D128" s="11"/>
      <c r="E128" s="11"/>
      <c r="F128" s="11"/>
      <c r="G128" s="11"/>
      <c r="H128" s="11"/>
      <c r="I128" s="11"/>
      <c r="J128" s="11"/>
    </row>
    <row r="129" spans="1:10" ht="12.75">
      <c r="A129" s="9"/>
      <c r="B129" s="10"/>
      <c r="C129" s="11"/>
      <c r="D129" s="11"/>
      <c r="E129" s="11"/>
      <c r="F129" s="11"/>
      <c r="G129" s="11"/>
      <c r="H129" s="11"/>
      <c r="I129" s="11"/>
      <c r="J129" s="11"/>
    </row>
    <row r="130" spans="1:10" ht="12.75">
      <c r="A130" s="9"/>
      <c r="B130" s="10"/>
      <c r="C130" s="11"/>
      <c r="D130" s="11"/>
      <c r="E130" s="11"/>
      <c r="F130" s="11"/>
      <c r="G130" s="11"/>
      <c r="H130" s="11"/>
      <c r="I130" s="11"/>
      <c r="J130" s="11"/>
    </row>
    <row r="131" spans="1:10" ht="12.75">
      <c r="A131" s="9"/>
      <c r="B131" s="10"/>
      <c r="C131" s="11"/>
      <c r="D131" s="11"/>
      <c r="E131" s="11"/>
      <c r="F131" s="11"/>
      <c r="G131" s="11"/>
      <c r="H131" s="11"/>
      <c r="I131" s="11"/>
      <c r="J131" s="11"/>
    </row>
    <row r="132" spans="1:10" ht="12.75">
      <c r="A132" s="9"/>
      <c r="B132" s="10"/>
      <c r="C132" s="11"/>
      <c r="D132" s="11"/>
      <c r="E132" s="11"/>
      <c r="F132" s="11"/>
      <c r="G132" s="11"/>
      <c r="H132" s="11"/>
      <c r="I132" s="11"/>
      <c r="J132" s="11"/>
    </row>
    <row r="133" spans="1:10" ht="12.75">
      <c r="A133" s="9"/>
      <c r="B133" s="10"/>
      <c r="C133" s="11"/>
      <c r="D133" s="11"/>
      <c r="E133" s="11"/>
      <c r="F133" s="11"/>
      <c r="G133" s="11"/>
      <c r="H133" s="11"/>
      <c r="I133" s="11"/>
      <c r="J133" s="11"/>
    </row>
    <row r="134" spans="1:10" ht="12.75">
      <c r="A134" s="9"/>
      <c r="B134" s="10"/>
      <c r="C134" s="11"/>
      <c r="D134" s="11"/>
      <c r="E134" s="11"/>
      <c r="F134" s="11"/>
      <c r="G134" s="11"/>
      <c r="H134" s="11"/>
      <c r="I134" s="11"/>
      <c r="J134" s="11"/>
    </row>
    <row r="135" spans="1:10" ht="12.75">
      <c r="A135" s="9"/>
      <c r="B135" s="10"/>
      <c r="C135" s="11"/>
      <c r="D135" s="11"/>
      <c r="E135" s="11"/>
      <c r="F135" s="11"/>
      <c r="G135" s="11"/>
      <c r="H135" s="11"/>
      <c r="I135" s="11"/>
      <c r="J135" s="11"/>
    </row>
    <row r="136" spans="1:10" ht="12.75">
      <c r="A136" s="9"/>
      <c r="B136" s="10"/>
      <c r="C136" s="11"/>
      <c r="D136" s="11"/>
      <c r="E136" s="11"/>
      <c r="F136" s="11"/>
      <c r="G136" s="11"/>
      <c r="H136" s="11"/>
      <c r="I136" s="11"/>
      <c r="J136" s="11"/>
    </row>
    <row r="137" spans="1:10" ht="12.75">
      <c r="A137" s="9"/>
      <c r="B137" s="10"/>
      <c r="C137" s="11"/>
      <c r="D137" s="11"/>
      <c r="E137" s="11"/>
      <c r="F137" s="11"/>
      <c r="G137" s="11"/>
      <c r="H137" s="11"/>
      <c r="I137" s="11"/>
      <c r="J137" s="11"/>
    </row>
    <row r="138" spans="1:10" ht="12.75">
      <c r="A138" s="9"/>
      <c r="B138" s="10"/>
      <c r="C138" s="11"/>
      <c r="D138" s="11"/>
      <c r="E138" s="11"/>
      <c r="F138" s="11"/>
      <c r="G138" s="11"/>
      <c r="H138" s="11"/>
      <c r="I138" s="11"/>
      <c r="J138" s="11"/>
    </row>
    <row r="139" spans="1:10" ht="12.75">
      <c r="A139" s="9"/>
      <c r="B139" s="10"/>
      <c r="C139" s="11"/>
      <c r="D139" s="11"/>
      <c r="E139" s="11"/>
      <c r="F139" s="11"/>
      <c r="G139" s="11"/>
      <c r="H139" s="11"/>
      <c r="I139" s="11"/>
      <c r="J139" s="11"/>
    </row>
    <row r="140" spans="1:10" ht="12.75">
      <c r="A140" s="9"/>
      <c r="B140" s="10"/>
      <c r="C140" s="11"/>
      <c r="D140" s="11"/>
      <c r="E140" s="11"/>
      <c r="F140" s="11"/>
      <c r="G140" s="11"/>
      <c r="H140" s="11"/>
      <c r="I140" s="11"/>
      <c r="J140" s="11"/>
    </row>
    <row r="141" spans="1:10" ht="12.75">
      <c r="A141" s="9"/>
      <c r="B141" s="10"/>
      <c r="C141" s="11"/>
      <c r="D141" s="11"/>
      <c r="E141" s="11"/>
      <c r="F141" s="11"/>
      <c r="G141" s="11"/>
      <c r="H141" s="11"/>
      <c r="I141" s="11"/>
      <c r="J141" s="11"/>
    </row>
    <row r="142" spans="1:10" ht="12.75">
      <c r="A142" s="9"/>
      <c r="B142" s="10"/>
      <c r="C142" s="11"/>
      <c r="D142" s="11"/>
      <c r="E142" s="11"/>
      <c r="F142" s="11"/>
      <c r="G142" s="11"/>
      <c r="H142" s="11"/>
      <c r="I142" s="11"/>
      <c r="J142" s="11"/>
    </row>
    <row r="143" spans="1:10" ht="12.75">
      <c r="A143" s="9"/>
      <c r="B143" s="10"/>
      <c r="C143" s="11"/>
      <c r="D143" s="11"/>
      <c r="E143" s="11"/>
      <c r="F143" s="11"/>
      <c r="G143" s="11"/>
      <c r="H143" s="11"/>
      <c r="I143" s="11"/>
      <c r="J143" s="11"/>
    </row>
    <row r="144" spans="1:10" ht="12.75">
      <c r="A144" s="9"/>
      <c r="B144" s="10"/>
      <c r="C144" s="11"/>
      <c r="D144" s="11"/>
      <c r="E144" s="11"/>
      <c r="F144" s="11"/>
      <c r="G144" s="11"/>
      <c r="H144" s="11"/>
      <c r="I144" s="11"/>
      <c r="J144" s="11"/>
    </row>
    <row r="145" spans="1:10" ht="12.75">
      <c r="A145" s="9"/>
      <c r="B145" s="10"/>
      <c r="C145" s="11"/>
      <c r="D145" s="11"/>
      <c r="E145" s="11"/>
      <c r="F145" s="11"/>
      <c r="G145" s="11"/>
      <c r="H145" s="11"/>
      <c r="I145" s="11"/>
      <c r="J145" s="11"/>
    </row>
    <row r="146" spans="1:10" ht="12.75">
      <c r="A146" s="9"/>
      <c r="B146" s="10"/>
      <c r="C146" s="11"/>
      <c r="D146" s="11"/>
      <c r="E146" s="11"/>
      <c r="F146" s="11"/>
      <c r="G146" s="11"/>
      <c r="H146" s="11"/>
      <c r="I146" s="11"/>
      <c r="J146" s="11"/>
    </row>
    <row r="147" spans="1:10" ht="12.75">
      <c r="A147" s="9"/>
      <c r="B147" s="10"/>
      <c r="C147" s="11"/>
      <c r="D147" s="11"/>
      <c r="E147" s="11"/>
      <c r="F147" s="11"/>
      <c r="G147" s="11"/>
      <c r="H147" s="11"/>
      <c r="I147" s="11"/>
      <c r="J147" s="11"/>
    </row>
    <row r="148" spans="1:10" ht="12.75">
      <c r="A148" s="9"/>
      <c r="B148" s="10"/>
      <c r="C148" s="11"/>
      <c r="D148" s="11"/>
      <c r="E148" s="11"/>
      <c r="F148" s="11"/>
      <c r="G148" s="11"/>
      <c r="H148" s="11"/>
      <c r="I148" s="11"/>
      <c r="J148" s="11"/>
    </row>
    <row r="149" spans="1:10" ht="12.75">
      <c r="A149" s="9"/>
      <c r="B149" s="10"/>
      <c r="C149" s="11"/>
      <c r="D149" s="11"/>
      <c r="E149" s="11"/>
      <c r="F149" s="11"/>
      <c r="G149" s="11"/>
      <c r="H149" s="11"/>
      <c r="I149" s="11"/>
      <c r="J149" s="11"/>
    </row>
    <row r="150" spans="1:10" ht="12.75">
      <c r="A150" s="9"/>
      <c r="B150" s="10"/>
      <c r="C150" s="11"/>
      <c r="D150" s="11"/>
      <c r="E150" s="11"/>
      <c r="F150" s="11"/>
      <c r="G150" s="11"/>
      <c r="H150" s="11"/>
      <c r="I150" s="11"/>
      <c r="J150" s="11"/>
    </row>
    <row r="151" spans="1:10" ht="12.75">
      <c r="A151" s="9"/>
      <c r="B151" s="10"/>
      <c r="C151" s="11"/>
      <c r="D151" s="11"/>
      <c r="E151" s="11"/>
      <c r="F151" s="11"/>
      <c r="G151" s="11"/>
      <c r="H151" s="11"/>
      <c r="I151" s="11"/>
      <c r="J151" s="11"/>
    </row>
    <row r="152" spans="1:10" ht="12.75">
      <c r="A152" s="9"/>
      <c r="B152" s="10"/>
      <c r="C152" s="11"/>
      <c r="D152" s="11"/>
      <c r="E152" s="11"/>
      <c r="F152" s="11"/>
      <c r="G152" s="11"/>
      <c r="H152" s="11"/>
      <c r="I152" s="11"/>
      <c r="J152" s="11"/>
    </row>
    <row r="153" spans="1:10" ht="12.75">
      <c r="A153" s="9"/>
      <c r="B153" s="10"/>
      <c r="C153" s="11"/>
      <c r="D153" s="11"/>
      <c r="E153" s="11"/>
      <c r="F153" s="11"/>
      <c r="G153" s="11"/>
      <c r="H153" s="11"/>
      <c r="I153" s="11"/>
      <c r="J153" s="11"/>
    </row>
    <row r="154" spans="1:10" ht="12.75">
      <c r="A154" s="9"/>
      <c r="B154" s="10"/>
      <c r="C154" s="11"/>
      <c r="D154" s="11"/>
      <c r="E154" s="11"/>
      <c r="F154" s="11"/>
      <c r="G154" s="11"/>
      <c r="H154" s="11"/>
      <c r="I154" s="11"/>
      <c r="J154" s="11"/>
    </row>
    <row r="155" spans="1:10" ht="12.75">
      <c r="A155" s="9"/>
      <c r="B155" s="10"/>
      <c r="C155" s="11"/>
      <c r="D155" s="11"/>
      <c r="E155" s="11"/>
      <c r="F155" s="11"/>
      <c r="G155" s="11"/>
      <c r="H155" s="11"/>
      <c r="I155" s="11"/>
      <c r="J155" s="11"/>
    </row>
    <row r="156" spans="1:10" ht="12.75">
      <c r="A156" s="9"/>
      <c r="B156" s="10"/>
      <c r="C156" s="11"/>
      <c r="D156" s="11"/>
      <c r="E156" s="11"/>
      <c r="F156" s="11"/>
      <c r="G156" s="11"/>
      <c r="H156" s="11"/>
      <c r="I156" s="11"/>
      <c r="J156" s="11"/>
    </row>
    <row r="157" spans="1:10" ht="12.75">
      <c r="A157" s="9"/>
      <c r="B157" s="10"/>
      <c r="C157" s="11"/>
      <c r="D157" s="11"/>
      <c r="E157" s="11"/>
      <c r="F157" s="11"/>
      <c r="G157" s="11"/>
      <c r="H157" s="11"/>
      <c r="I157" s="11"/>
      <c r="J157" s="11"/>
    </row>
    <row r="158" spans="1:10" ht="12.75">
      <c r="A158" s="9"/>
      <c r="B158" s="10"/>
      <c r="C158" s="11"/>
      <c r="D158" s="11"/>
      <c r="E158" s="11"/>
      <c r="F158" s="11"/>
      <c r="G158" s="11"/>
      <c r="H158" s="11"/>
      <c r="I158" s="11"/>
      <c r="J158" s="11"/>
    </row>
    <row r="159" spans="1:10" ht="12.75">
      <c r="A159" s="9"/>
      <c r="B159" s="10"/>
      <c r="C159" s="11"/>
      <c r="D159" s="11"/>
      <c r="E159" s="11"/>
      <c r="F159" s="11"/>
      <c r="G159" s="11"/>
      <c r="H159" s="11"/>
      <c r="I159" s="11"/>
      <c r="J159" s="11"/>
    </row>
    <row r="160" spans="1:10" ht="12.75">
      <c r="A160" s="9"/>
      <c r="B160" s="10"/>
      <c r="C160" s="11"/>
      <c r="D160" s="11"/>
      <c r="E160" s="11"/>
      <c r="F160" s="11"/>
      <c r="G160" s="11"/>
      <c r="H160" s="11"/>
      <c r="I160" s="11"/>
      <c r="J160" s="11"/>
    </row>
    <row r="161" spans="1:10" ht="12.75">
      <c r="A161" s="9"/>
      <c r="B161" s="10"/>
      <c r="C161" s="11"/>
      <c r="D161" s="11"/>
      <c r="E161" s="11"/>
      <c r="F161" s="11"/>
      <c r="G161" s="11"/>
      <c r="H161" s="11"/>
      <c r="I161" s="11"/>
      <c r="J161" s="11"/>
    </row>
    <row r="162" spans="1:10" ht="12.75">
      <c r="A162" s="9"/>
      <c r="B162" s="10"/>
      <c r="C162" s="11"/>
      <c r="D162" s="11"/>
      <c r="E162" s="11"/>
      <c r="F162" s="11"/>
      <c r="G162" s="11"/>
      <c r="H162" s="11"/>
      <c r="I162" s="11"/>
      <c r="J162" s="11"/>
    </row>
    <row r="163" spans="1:10" ht="12.75">
      <c r="A163" s="9"/>
      <c r="B163" s="10"/>
      <c r="C163" s="11"/>
      <c r="D163" s="11"/>
      <c r="E163" s="11"/>
      <c r="F163" s="11"/>
      <c r="G163" s="11"/>
      <c r="H163" s="11"/>
      <c r="I163" s="11"/>
      <c r="J163" s="11"/>
    </row>
    <row r="164" spans="1:10" ht="12.75">
      <c r="A164" s="9"/>
      <c r="B164" s="10"/>
      <c r="C164" s="11"/>
      <c r="D164" s="11"/>
      <c r="E164" s="11"/>
      <c r="F164" s="11"/>
      <c r="G164" s="11"/>
      <c r="H164" s="11"/>
      <c r="I164" s="11"/>
      <c r="J164" s="11"/>
    </row>
    <row r="165" spans="1:10" ht="12.75">
      <c r="A165" s="9"/>
      <c r="B165" s="10"/>
      <c r="C165" s="11"/>
      <c r="D165" s="11"/>
      <c r="E165" s="11"/>
      <c r="F165" s="11"/>
      <c r="G165" s="11"/>
      <c r="H165" s="11"/>
      <c r="I165" s="11"/>
      <c r="J165" s="11"/>
    </row>
    <row r="166" spans="1:10" ht="12.75">
      <c r="A166" s="9"/>
      <c r="B166" s="10"/>
      <c r="C166" s="11"/>
      <c r="D166" s="11"/>
      <c r="E166" s="11"/>
      <c r="F166" s="11"/>
      <c r="G166" s="11"/>
      <c r="H166" s="11"/>
      <c r="I166" s="11"/>
      <c r="J166" s="11"/>
    </row>
    <row r="167" spans="1:10" ht="12.75">
      <c r="A167" s="9"/>
      <c r="B167" s="10"/>
      <c r="C167" s="11"/>
      <c r="D167" s="11"/>
      <c r="E167" s="11"/>
      <c r="F167" s="11"/>
      <c r="G167" s="11"/>
      <c r="H167" s="11"/>
      <c r="I167" s="11"/>
      <c r="J167" s="11"/>
    </row>
    <row r="168" spans="1:10" ht="12.75">
      <c r="A168" s="9"/>
      <c r="B168" s="10"/>
      <c r="C168" s="11"/>
      <c r="D168" s="11"/>
      <c r="E168" s="11"/>
      <c r="F168" s="11"/>
      <c r="G168" s="11"/>
      <c r="H168" s="11"/>
      <c r="I168" s="11"/>
      <c r="J168" s="11"/>
    </row>
    <row r="169" spans="1:10" ht="12.75">
      <c r="A169" s="9"/>
      <c r="B169" s="10"/>
      <c r="C169" s="11"/>
      <c r="D169" s="11"/>
      <c r="E169" s="11"/>
      <c r="F169" s="11"/>
      <c r="G169" s="11"/>
      <c r="H169" s="11"/>
      <c r="I169" s="11"/>
      <c r="J169" s="11"/>
    </row>
    <row r="170" spans="1:10" ht="12.75">
      <c r="A170" s="9"/>
      <c r="B170" s="10"/>
      <c r="C170" s="11"/>
      <c r="D170" s="11"/>
      <c r="E170" s="11"/>
      <c r="F170" s="11"/>
      <c r="G170" s="11"/>
      <c r="H170" s="11"/>
      <c r="I170" s="11"/>
      <c r="J170" s="11"/>
    </row>
    <row r="171" spans="1:10" ht="12.75">
      <c r="A171" s="9"/>
      <c r="B171" s="10"/>
      <c r="C171" s="11"/>
      <c r="D171" s="11"/>
      <c r="E171" s="11"/>
      <c r="F171" s="11"/>
      <c r="G171" s="11"/>
      <c r="H171" s="11"/>
      <c r="I171" s="11"/>
      <c r="J171" s="11"/>
    </row>
    <row r="172" spans="1:10" ht="12.75">
      <c r="A172" s="9"/>
      <c r="B172" s="10"/>
      <c r="C172" s="11"/>
      <c r="D172" s="11"/>
      <c r="E172" s="11"/>
      <c r="F172" s="11"/>
      <c r="G172" s="11"/>
      <c r="H172" s="11"/>
      <c r="I172" s="11"/>
      <c r="J172" s="11"/>
    </row>
    <row r="173" spans="1:10" ht="12.75">
      <c r="A173" s="9"/>
      <c r="B173" s="10"/>
      <c r="C173" s="11"/>
      <c r="D173" s="11"/>
      <c r="E173" s="11"/>
      <c r="F173" s="11"/>
      <c r="G173" s="11"/>
      <c r="H173" s="11"/>
      <c r="I173" s="11"/>
      <c r="J173" s="11"/>
    </row>
    <row r="174" spans="1:10" ht="12.75">
      <c r="A174" s="9"/>
      <c r="B174" s="10"/>
      <c r="C174" s="11"/>
      <c r="D174" s="11"/>
      <c r="E174" s="11"/>
      <c r="F174" s="11"/>
      <c r="G174" s="11"/>
      <c r="H174" s="11"/>
      <c r="I174" s="11"/>
      <c r="J174" s="11"/>
    </row>
    <row r="175" spans="1:10" ht="12.75">
      <c r="A175" s="9"/>
      <c r="B175" s="10"/>
      <c r="C175" s="11"/>
      <c r="D175" s="11"/>
      <c r="E175" s="11"/>
      <c r="F175" s="11"/>
      <c r="G175" s="11"/>
      <c r="H175" s="11"/>
      <c r="I175" s="11"/>
      <c r="J175" s="11"/>
    </row>
    <row r="176" spans="1:10" ht="12.75">
      <c r="A176" s="9"/>
      <c r="B176" s="10"/>
      <c r="C176" s="11"/>
      <c r="D176" s="11"/>
      <c r="E176" s="11"/>
      <c r="F176" s="11"/>
      <c r="G176" s="11"/>
      <c r="H176" s="11"/>
      <c r="I176" s="11"/>
      <c r="J176" s="11"/>
    </row>
    <row r="177" spans="1:10" ht="12.75">
      <c r="A177" s="9"/>
      <c r="B177" s="10"/>
      <c r="C177" s="11"/>
      <c r="D177" s="11"/>
      <c r="E177" s="11"/>
      <c r="F177" s="11"/>
      <c r="G177" s="11"/>
      <c r="H177" s="11"/>
      <c r="I177" s="11"/>
      <c r="J177" s="11"/>
    </row>
    <row r="178" spans="1:10" ht="12.75">
      <c r="A178" s="9"/>
      <c r="B178" s="10"/>
      <c r="C178" s="11"/>
      <c r="D178" s="11"/>
      <c r="E178" s="11"/>
      <c r="F178" s="11"/>
      <c r="G178" s="11"/>
      <c r="H178" s="11"/>
      <c r="I178" s="11"/>
      <c r="J178" s="11"/>
    </row>
    <row r="179" spans="1:10" ht="12.75">
      <c r="A179" s="9"/>
      <c r="B179" s="10"/>
      <c r="C179" s="11"/>
      <c r="D179" s="11"/>
      <c r="E179" s="11"/>
      <c r="F179" s="11"/>
      <c r="G179" s="11"/>
      <c r="H179" s="11"/>
      <c r="I179" s="11"/>
      <c r="J179" s="11"/>
    </row>
    <row r="180" spans="1:10" ht="12.75">
      <c r="A180" s="9"/>
      <c r="B180" s="10"/>
      <c r="C180" s="11"/>
      <c r="D180" s="11"/>
      <c r="E180" s="11"/>
      <c r="F180" s="11"/>
      <c r="G180" s="11"/>
      <c r="H180" s="11"/>
      <c r="I180" s="11"/>
      <c r="J180" s="11"/>
    </row>
    <row r="181" spans="1:10" ht="12.75">
      <c r="A181" s="9"/>
      <c r="B181" s="10"/>
      <c r="C181" s="11"/>
      <c r="D181" s="11"/>
      <c r="E181" s="11"/>
      <c r="F181" s="11"/>
      <c r="G181" s="11"/>
      <c r="H181" s="11"/>
      <c r="I181" s="11"/>
      <c r="J181" s="11"/>
    </row>
    <row r="182" spans="1:10" ht="12.75">
      <c r="A182" s="9"/>
      <c r="B182" s="10"/>
      <c r="C182" s="11"/>
      <c r="D182" s="11"/>
      <c r="E182" s="11"/>
      <c r="F182" s="11"/>
      <c r="G182" s="11"/>
      <c r="H182" s="11"/>
      <c r="I182" s="11"/>
      <c r="J182" s="11"/>
    </row>
    <row r="183" spans="1:10" ht="12.75">
      <c r="A183" s="9"/>
      <c r="B183" s="10"/>
      <c r="C183" s="11"/>
      <c r="D183" s="11"/>
      <c r="E183" s="11"/>
      <c r="F183" s="11"/>
      <c r="G183" s="11"/>
      <c r="H183" s="11"/>
      <c r="I183" s="11"/>
      <c r="J183" s="11"/>
    </row>
    <row r="184" spans="1:10" ht="12.75">
      <c r="A184" s="9"/>
      <c r="B184" s="10"/>
      <c r="C184" s="11"/>
      <c r="D184" s="11"/>
      <c r="E184" s="11"/>
      <c r="F184" s="11"/>
      <c r="G184" s="11"/>
      <c r="H184" s="11"/>
      <c r="I184" s="11"/>
      <c r="J184" s="11"/>
    </row>
    <row r="185" spans="1:10" ht="12.75">
      <c r="A185" s="9"/>
      <c r="B185" s="10"/>
      <c r="C185" s="11"/>
      <c r="D185" s="11"/>
      <c r="E185" s="11"/>
      <c r="F185" s="11"/>
      <c r="G185" s="11"/>
      <c r="H185" s="11"/>
      <c r="I185" s="11"/>
      <c r="J185" s="11"/>
    </row>
    <row r="186" spans="1:10" ht="12.75">
      <c r="A186" s="9"/>
      <c r="B186" s="10"/>
      <c r="C186" s="11"/>
      <c r="D186" s="11"/>
      <c r="E186" s="11"/>
      <c r="F186" s="11"/>
      <c r="G186" s="11"/>
      <c r="H186" s="11"/>
      <c r="I186" s="11"/>
      <c r="J186" s="11"/>
    </row>
    <row r="187" spans="1:10" ht="12.75">
      <c r="A187" s="9"/>
      <c r="B187" s="10"/>
      <c r="C187" s="11"/>
      <c r="D187" s="11"/>
      <c r="E187" s="11"/>
      <c r="F187" s="11"/>
      <c r="G187" s="11"/>
      <c r="H187" s="11"/>
      <c r="I187" s="11"/>
      <c r="J187" s="11"/>
    </row>
    <row r="188" spans="1:10" ht="12.75">
      <c r="A188" s="9"/>
      <c r="B188" s="10"/>
      <c r="C188" s="11"/>
      <c r="D188" s="11"/>
      <c r="E188" s="11"/>
      <c r="F188" s="11"/>
      <c r="G188" s="11"/>
      <c r="H188" s="11"/>
      <c r="I188" s="11"/>
      <c r="J188" s="11"/>
    </row>
    <row r="189" spans="1:10" ht="12.75">
      <c r="A189" s="9"/>
      <c r="B189" s="10"/>
      <c r="C189" s="11"/>
      <c r="D189" s="11"/>
      <c r="E189" s="11"/>
      <c r="F189" s="11"/>
      <c r="G189" s="11"/>
      <c r="H189" s="11"/>
      <c r="I189" s="11"/>
      <c r="J189" s="11"/>
    </row>
    <row r="190" spans="1:10" ht="12.75">
      <c r="A190" s="9"/>
      <c r="B190" s="10"/>
      <c r="C190" s="11"/>
      <c r="D190" s="11"/>
      <c r="E190" s="11"/>
      <c r="F190" s="11"/>
      <c r="G190" s="11"/>
      <c r="H190" s="11"/>
      <c r="I190" s="11"/>
      <c r="J190" s="11"/>
    </row>
    <row r="191" spans="1:10" ht="12.75">
      <c r="A191" s="9"/>
      <c r="B191" s="10"/>
      <c r="C191" s="11"/>
      <c r="D191" s="11"/>
      <c r="E191" s="11"/>
      <c r="F191" s="11"/>
      <c r="G191" s="11"/>
      <c r="H191" s="11"/>
      <c r="I191" s="11"/>
      <c r="J191" s="11"/>
    </row>
    <row r="192" spans="1:10" ht="12.75">
      <c r="A192" s="9"/>
      <c r="B192" s="10"/>
      <c r="C192" s="11"/>
      <c r="D192" s="11"/>
      <c r="E192" s="11"/>
      <c r="F192" s="11"/>
      <c r="G192" s="11"/>
      <c r="H192" s="11"/>
      <c r="I192" s="11"/>
      <c r="J192" s="11"/>
    </row>
    <row r="193" spans="1:10" ht="12.75">
      <c r="A193" s="9"/>
      <c r="B193" s="10"/>
      <c r="C193" s="11"/>
      <c r="D193" s="11"/>
      <c r="E193" s="11"/>
      <c r="F193" s="11"/>
      <c r="G193" s="11"/>
      <c r="H193" s="11"/>
      <c r="I193" s="11"/>
      <c r="J193" s="11"/>
    </row>
    <row r="194" spans="1:10" ht="12.75">
      <c r="A194" s="9"/>
      <c r="B194" s="10"/>
      <c r="C194" s="11"/>
      <c r="D194" s="11"/>
      <c r="E194" s="11"/>
      <c r="F194" s="11"/>
      <c r="G194" s="11"/>
      <c r="H194" s="11"/>
      <c r="I194" s="11"/>
      <c r="J194" s="11"/>
    </row>
    <row r="195" spans="1:10" ht="12.75">
      <c r="A195" s="9"/>
      <c r="B195" s="10"/>
      <c r="C195" s="11"/>
      <c r="D195" s="11"/>
      <c r="E195" s="11"/>
      <c r="F195" s="11"/>
      <c r="G195" s="11"/>
      <c r="H195" s="11"/>
      <c r="I195" s="11"/>
      <c r="J195" s="11"/>
    </row>
    <row r="196" spans="1:10" ht="12.75">
      <c r="A196" s="9"/>
      <c r="B196" s="10"/>
      <c r="C196" s="11"/>
      <c r="D196" s="11"/>
      <c r="E196" s="11"/>
      <c r="F196" s="11"/>
      <c r="G196" s="11"/>
      <c r="H196" s="11"/>
      <c r="I196" s="11"/>
      <c r="J196" s="11"/>
    </row>
    <row r="197" spans="1:10" ht="12.75">
      <c r="A197" s="9"/>
      <c r="B197" s="10"/>
      <c r="C197" s="11"/>
      <c r="D197" s="11"/>
      <c r="E197" s="11"/>
      <c r="F197" s="11"/>
      <c r="G197" s="11"/>
      <c r="H197" s="11"/>
      <c r="I197" s="11"/>
      <c r="J197" s="11"/>
    </row>
    <row r="198" spans="1:10" ht="12.75">
      <c r="A198" s="9"/>
      <c r="B198" s="10"/>
      <c r="C198" s="11"/>
      <c r="D198" s="11"/>
      <c r="E198" s="11"/>
      <c r="F198" s="11"/>
      <c r="G198" s="11"/>
      <c r="H198" s="11"/>
      <c r="I198" s="11"/>
      <c r="J198" s="11"/>
    </row>
    <row r="199" spans="1:10" ht="12.75">
      <c r="A199" s="9"/>
      <c r="B199" s="10"/>
      <c r="C199" s="11"/>
      <c r="D199" s="11"/>
      <c r="E199" s="11"/>
      <c r="F199" s="11"/>
      <c r="G199" s="11"/>
      <c r="H199" s="11"/>
      <c r="I199" s="11"/>
      <c r="J199" s="11"/>
    </row>
    <row r="200" spans="1:10" ht="12.75">
      <c r="A200" s="9"/>
      <c r="B200" s="10"/>
      <c r="C200" s="11"/>
      <c r="D200" s="11"/>
      <c r="E200" s="11"/>
      <c r="F200" s="11"/>
      <c r="G200" s="11"/>
      <c r="H200" s="11"/>
      <c r="I200" s="11"/>
      <c r="J200" s="11"/>
    </row>
    <row r="201" spans="1:10" ht="12.75">
      <c r="A201" s="9"/>
      <c r="B201" s="10"/>
      <c r="C201" s="11"/>
      <c r="D201" s="11"/>
      <c r="E201" s="11"/>
      <c r="F201" s="11"/>
      <c r="G201" s="11"/>
      <c r="H201" s="11"/>
      <c r="I201" s="11"/>
      <c r="J201" s="11"/>
    </row>
    <row r="202" spans="1:10" ht="12.75">
      <c r="A202" s="9"/>
      <c r="B202" s="10"/>
      <c r="C202" s="11"/>
      <c r="D202" s="11"/>
      <c r="E202" s="11"/>
      <c r="F202" s="11"/>
      <c r="G202" s="11"/>
      <c r="H202" s="11"/>
      <c r="I202" s="11"/>
      <c r="J202" s="11"/>
    </row>
    <row r="203" spans="1:10" ht="12.75">
      <c r="A203" s="9"/>
      <c r="B203" s="10"/>
      <c r="C203" s="11"/>
      <c r="D203" s="11"/>
      <c r="E203" s="11"/>
      <c r="F203" s="11"/>
      <c r="G203" s="11"/>
      <c r="H203" s="11"/>
      <c r="I203" s="11"/>
      <c r="J203" s="11"/>
    </row>
    <row r="204" spans="1:10" ht="12.75">
      <c r="A204" s="9"/>
      <c r="B204" s="10"/>
      <c r="C204" s="11"/>
      <c r="D204" s="11"/>
      <c r="E204" s="11"/>
      <c r="F204" s="11"/>
      <c r="G204" s="11"/>
      <c r="H204" s="11"/>
      <c r="I204" s="11"/>
      <c r="J204" s="11"/>
    </row>
    <row r="205" spans="1:10" ht="12.75">
      <c r="A205" s="9"/>
      <c r="B205" s="10"/>
      <c r="C205" s="11"/>
      <c r="D205" s="11"/>
      <c r="E205" s="11"/>
      <c r="F205" s="11"/>
      <c r="G205" s="11"/>
      <c r="H205" s="11"/>
      <c r="I205" s="11"/>
      <c r="J205" s="11"/>
    </row>
    <row r="206" spans="1:10" ht="12.75">
      <c r="A206" s="9"/>
      <c r="B206" s="10"/>
      <c r="C206" s="11"/>
      <c r="D206" s="11"/>
      <c r="E206" s="11"/>
      <c r="F206" s="11"/>
      <c r="G206" s="11"/>
      <c r="H206" s="11"/>
      <c r="I206" s="11"/>
      <c r="J206" s="11"/>
    </row>
    <row r="207" spans="1:10" ht="12.75">
      <c r="A207" s="9"/>
      <c r="B207" s="10"/>
      <c r="C207" s="11"/>
      <c r="D207" s="11"/>
      <c r="E207" s="11"/>
      <c r="F207" s="11"/>
      <c r="G207" s="11"/>
      <c r="H207" s="11"/>
      <c r="I207" s="11"/>
      <c r="J207" s="11"/>
    </row>
    <row r="208" spans="1:10" ht="12.75">
      <c r="A208" s="9"/>
      <c r="B208" s="10"/>
      <c r="C208" s="11"/>
      <c r="D208" s="11"/>
      <c r="E208" s="11"/>
      <c r="F208" s="11"/>
      <c r="G208" s="11"/>
      <c r="H208" s="11"/>
      <c r="I208" s="11"/>
      <c r="J208" s="11"/>
    </row>
    <row r="209" spans="1:10" ht="12.75">
      <c r="A209" s="9"/>
      <c r="B209" s="10"/>
      <c r="C209" s="11"/>
      <c r="D209" s="11"/>
      <c r="E209" s="11"/>
      <c r="F209" s="11"/>
      <c r="G209" s="11"/>
      <c r="H209" s="11"/>
      <c r="I209" s="11"/>
      <c r="J209" s="11"/>
    </row>
    <row r="210" spans="1:10" ht="12.75">
      <c r="A210" s="9"/>
      <c r="B210" s="10"/>
      <c r="C210" s="11"/>
      <c r="D210" s="11"/>
      <c r="E210" s="11"/>
      <c r="F210" s="11"/>
      <c r="G210" s="11"/>
      <c r="H210" s="11"/>
      <c r="I210" s="11"/>
      <c r="J210" s="11"/>
    </row>
    <row r="211" spans="1:10" ht="12.75">
      <c r="A211" s="9"/>
      <c r="B211" s="10"/>
      <c r="C211" s="11"/>
      <c r="D211" s="11"/>
      <c r="E211" s="11"/>
      <c r="F211" s="11"/>
      <c r="G211" s="11"/>
      <c r="H211" s="11"/>
      <c r="I211" s="11"/>
      <c r="J211" s="11"/>
    </row>
    <row r="212" spans="1:10" ht="12.75">
      <c r="A212" s="9"/>
      <c r="B212" s="10"/>
      <c r="C212" s="11"/>
      <c r="D212" s="11"/>
      <c r="E212" s="11"/>
      <c r="F212" s="11"/>
      <c r="G212" s="11"/>
      <c r="H212" s="11"/>
      <c r="I212" s="11"/>
      <c r="J212" s="11"/>
    </row>
    <row r="213" spans="1:10" ht="12.75">
      <c r="A213" s="9"/>
      <c r="B213" s="10"/>
      <c r="C213" s="11"/>
      <c r="D213" s="11"/>
      <c r="E213" s="11"/>
      <c r="F213" s="11"/>
      <c r="G213" s="11"/>
      <c r="H213" s="11"/>
      <c r="I213" s="11"/>
      <c r="J213" s="11"/>
    </row>
    <row r="214" spans="1:10" ht="12.75">
      <c r="A214" s="9"/>
      <c r="B214" s="10"/>
      <c r="C214" s="11"/>
      <c r="D214" s="11"/>
      <c r="E214" s="11"/>
      <c r="F214" s="11"/>
      <c r="G214" s="11"/>
      <c r="H214" s="11"/>
      <c r="I214" s="11"/>
      <c r="J214" s="11"/>
    </row>
    <row r="215" spans="1:10" ht="12.75">
      <c r="A215" s="9"/>
      <c r="B215" s="10"/>
      <c r="C215" s="11"/>
      <c r="D215" s="11"/>
      <c r="E215" s="11"/>
      <c r="F215" s="11"/>
      <c r="G215" s="11"/>
      <c r="H215" s="11"/>
      <c r="I215" s="11"/>
      <c r="J215" s="11"/>
    </row>
    <row r="216" spans="1:10" ht="12.75">
      <c r="A216" s="9"/>
      <c r="B216" s="10"/>
      <c r="C216" s="11"/>
      <c r="D216" s="11"/>
      <c r="E216" s="11"/>
      <c r="F216" s="11"/>
      <c r="G216" s="11"/>
      <c r="H216" s="11"/>
      <c r="I216" s="11"/>
      <c r="J216" s="11"/>
    </row>
    <row r="217" spans="1:10" ht="12.75">
      <c r="A217" s="9"/>
      <c r="B217" s="10"/>
      <c r="C217" s="11"/>
      <c r="D217" s="11"/>
      <c r="E217" s="11"/>
      <c r="F217" s="11"/>
      <c r="G217" s="11"/>
      <c r="H217" s="11"/>
      <c r="I217" s="11"/>
      <c r="J217" s="11"/>
    </row>
    <row r="218" spans="1:10" ht="12.75">
      <c r="A218" s="9"/>
      <c r="B218" s="10"/>
      <c r="C218" s="11"/>
      <c r="D218" s="11"/>
      <c r="E218" s="11"/>
      <c r="F218" s="11"/>
      <c r="G218" s="11"/>
      <c r="H218" s="11"/>
      <c r="I218" s="11"/>
      <c r="J218" s="11"/>
    </row>
    <row r="219" spans="1:10" ht="12.75">
      <c r="A219" s="9"/>
      <c r="B219" s="10"/>
      <c r="C219" s="11"/>
      <c r="D219" s="11"/>
      <c r="E219" s="11"/>
      <c r="F219" s="11"/>
      <c r="G219" s="11"/>
      <c r="H219" s="11"/>
      <c r="I219" s="11"/>
      <c r="J219" s="11"/>
    </row>
    <row r="220" spans="1:10" ht="12.75">
      <c r="A220" s="9"/>
      <c r="B220" s="10"/>
      <c r="C220" s="11"/>
      <c r="D220" s="11"/>
      <c r="E220" s="11"/>
      <c r="F220" s="11"/>
      <c r="G220" s="11"/>
      <c r="H220" s="11"/>
      <c r="I220" s="11"/>
      <c r="J220" s="11"/>
    </row>
    <row r="221" spans="1:10" ht="12.75">
      <c r="A221" s="9"/>
      <c r="B221" s="10"/>
      <c r="C221" s="11"/>
      <c r="D221" s="11"/>
      <c r="E221" s="11"/>
      <c r="F221" s="11"/>
      <c r="G221" s="11"/>
      <c r="H221" s="11"/>
      <c r="I221" s="11"/>
      <c r="J221" s="11"/>
    </row>
    <row r="222" spans="1:10" ht="12.75">
      <c r="A222" s="9"/>
      <c r="B222" s="10"/>
      <c r="C222" s="11"/>
      <c r="D222" s="11"/>
      <c r="E222" s="11"/>
      <c r="F222" s="11"/>
      <c r="G222" s="11"/>
      <c r="H222" s="11"/>
      <c r="I222" s="11"/>
      <c r="J222" s="11"/>
    </row>
    <row r="223" spans="1:10" ht="12.75">
      <c r="A223" s="9"/>
      <c r="B223" s="10"/>
      <c r="C223" s="11"/>
      <c r="D223" s="11"/>
      <c r="E223" s="11"/>
      <c r="F223" s="11"/>
      <c r="G223" s="11"/>
      <c r="H223" s="11"/>
      <c r="I223" s="11"/>
      <c r="J223" s="11"/>
    </row>
    <row r="224" spans="1:10" ht="12.75">
      <c r="A224" s="9"/>
      <c r="B224" s="10"/>
      <c r="C224" s="11"/>
      <c r="D224" s="11"/>
      <c r="E224" s="11"/>
      <c r="F224" s="11"/>
      <c r="G224" s="11"/>
      <c r="H224" s="11"/>
      <c r="I224" s="11"/>
      <c r="J224" s="11"/>
    </row>
    <row r="225" spans="1:10" ht="12.75">
      <c r="A225" s="9"/>
      <c r="B225" s="10"/>
      <c r="C225" s="11"/>
      <c r="D225" s="11"/>
      <c r="E225" s="11"/>
      <c r="F225" s="11"/>
      <c r="G225" s="11"/>
      <c r="H225" s="11"/>
      <c r="I225" s="11"/>
      <c r="J225" s="11"/>
    </row>
    <row r="226" spans="1:10" ht="12.75">
      <c r="A226" s="9"/>
      <c r="B226" s="10"/>
      <c r="C226" s="11"/>
      <c r="D226" s="11"/>
      <c r="E226" s="11"/>
      <c r="F226" s="11"/>
      <c r="G226" s="11"/>
      <c r="H226" s="11"/>
      <c r="I226" s="11"/>
      <c r="J226" s="11"/>
    </row>
    <row r="227" spans="1:10" ht="12.75">
      <c r="A227" s="9"/>
      <c r="B227" s="10"/>
      <c r="C227" s="11"/>
      <c r="D227" s="11"/>
      <c r="E227" s="11"/>
      <c r="F227" s="11"/>
      <c r="G227" s="11"/>
      <c r="H227" s="11"/>
      <c r="I227" s="11"/>
      <c r="J227" s="11"/>
    </row>
    <row r="228" spans="1:10" ht="12.75">
      <c r="A228" s="9"/>
      <c r="B228" s="10"/>
      <c r="C228" s="11"/>
      <c r="D228" s="11"/>
      <c r="E228" s="11"/>
      <c r="F228" s="11"/>
      <c r="G228" s="11"/>
      <c r="H228" s="11"/>
      <c r="I228" s="11"/>
      <c r="J228" s="11"/>
    </row>
    <row r="229" spans="1:10" ht="12.75">
      <c r="A229" s="9"/>
      <c r="B229" s="10"/>
      <c r="C229" s="11"/>
      <c r="D229" s="11"/>
      <c r="E229" s="11"/>
      <c r="F229" s="11"/>
      <c r="G229" s="11"/>
      <c r="H229" s="11"/>
      <c r="I229" s="11"/>
      <c r="J229" s="11"/>
    </row>
    <row r="230" spans="1:10" ht="12.75">
      <c r="A230" s="9"/>
      <c r="B230" s="10"/>
      <c r="C230" s="11"/>
      <c r="D230" s="11"/>
      <c r="E230" s="11"/>
      <c r="F230" s="11"/>
      <c r="G230" s="11"/>
      <c r="H230" s="11"/>
      <c r="I230" s="11"/>
      <c r="J230" s="11"/>
    </row>
    <row r="231" spans="1:10" ht="12.75">
      <c r="A231" s="9"/>
      <c r="B231" s="10"/>
      <c r="C231" s="11"/>
      <c r="D231" s="11"/>
      <c r="E231" s="11"/>
      <c r="F231" s="11"/>
      <c r="G231" s="11"/>
      <c r="H231" s="11"/>
      <c r="I231" s="11"/>
      <c r="J231" s="11"/>
    </row>
    <row r="232" spans="1:10" ht="12.75">
      <c r="A232" s="9"/>
      <c r="B232" s="10"/>
      <c r="C232" s="11"/>
      <c r="D232" s="11"/>
      <c r="E232" s="11"/>
      <c r="F232" s="11"/>
      <c r="G232" s="11"/>
      <c r="H232" s="11"/>
      <c r="I232" s="11"/>
      <c r="J232" s="11"/>
    </row>
    <row r="233" spans="1:10" ht="12.75">
      <c r="A233" s="9"/>
      <c r="B233" s="10"/>
      <c r="C233" s="11"/>
      <c r="D233" s="11"/>
      <c r="E233" s="11"/>
      <c r="F233" s="11"/>
      <c r="G233" s="11"/>
      <c r="H233" s="11"/>
      <c r="I233" s="11"/>
      <c r="J233" s="11"/>
    </row>
    <row r="234" spans="1:10" ht="12.75">
      <c r="A234" s="9"/>
      <c r="B234" s="10"/>
      <c r="C234" s="11"/>
      <c r="D234" s="11"/>
      <c r="E234" s="11"/>
      <c r="F234" s="11"/>
      <c r="G234" s="11"/>
      <c r="H234" s="11"/>
      <c r="I234" s="11"/>
      <c r="J234" s="11"/>
    </row>
    <row r="235" spans="1:10" ht="12.75">
      <c r="A235" s="9"/>
      <c r="B235" s="10"/>
      <c r="C235" s="11"/>
      <c r="D235" s="11"/>
      <c r="E235" s="11"/>
      <c r="F235" s="11"/>
      <c r="G235" s="11"/>
      <c r="H235" s="11"/>
      <c r="I235" s="11"/>
      <c r="J235" s="11"/>
    </row>
    <row r="236" spans="1:10" ht="12.75">
      <c r="A236" s="9"/>
      <c r="B236" s="10"/>
      <c r="C236" s="11"/>
      <c r="D236" s="11"/>
      <c r="E236" s="11"/>
      <c r="F236" s="11"/>
      <c r="G236" s="11"/>
      <c r="H236" s="11"/>
      <c r="I236" s="11"/>
      <c r="J236" s="11"/>
    </row>
    <row r="237" spans="1:10" ht="12.75">
      <c r="A237" s="9"/>
      <c r="B237" s="10"/>
      <c r="C237" s="11"/>
      <c r="D237" s="11"/>
      <c r="E237" s="11"/>
      <c r="F237" s="11"/>
      <c r="G237" s="11"/>
      <c r="H237" s="11"/>
      <c r="I237" s="11"/>
      <c r="J237" s="11"/>
    </row>
    <row r="238" spans="1:10" ht="12.75">
      <c r="A238" s="9"/>
      <c r="B238" s="10"/>
      <c r="C238" s="11"/>
      <c r="D238" s="11"/>
      <c r="E238" s="11"/>
      <c r="F238" s="11"/>
      <c r="G238" s="11"/>
      <c r="H238" s="11"/>
      <c r="I238" s="11"/>
      <c r="J238" s="11"/>
    </row>
    <row r="239" spans="1:10" ht="12.75">
      <c r="A239" s="9"/>
      <c r="B239" s="10"/>
      <c r="C239" s="11"/>
      <c r="D239" s="11"/>
      <c r="E239" s="11"/>
      <c r="F239" s="11"/>
      <c r="G239" s="11"/>
      <c r="H239" s="11"/>
      <c r="I239" s="11"/>
      <c r="J239" s="11"/>
    </row>
    <row r="240" spans="1:10" ht="12.75">
      <c r="A240" s="9"/>
      <c r="B240" s="10"/>
      <c r="C240" s="11"/>
      <c r="D240" s="11"/>
      <c r="E240" s="11"/>
      <c r="F240" s="11"/>
      <c r="G240" s="11"/>
      <c r="H240" s="11"/>
      <c r="I240" s="11"/>
      <c r="J240" s="11"/>
    </row>
    <row r="241" spans="1:10" ht="12.75">
      <c r="A241" s="9"/>
      <c r="B241" s="10"/>
      <c r="C241" s="11"/>
      <c r="D241" s="11"/>
      <c r="E241" s="11"/>
      <c r="F241" s="11"/>
      <c r="G241" s="11"/>
      <c r="H241" s="11"/>
      <c r="I241" s="11"/>
      <c r="J241" s="11"/>
    </row>
    <row r="242" spans="1:10" ht="12.75">
      <c r="A242" s="9"/>
      <c r="B242" s="10"/>
      <c r="C242" s="11"/>
      <c r="D242" s="11"/>
      <c r="E242" s="11"/>
      <c r="F242" s="11"/>
      <c r="G242" s="11"/>
      <c r="H242" s="11"/>
      <c r="I242" s="11"/>
      <c r="J242" s="11"/>
    </row>
    <row r="243" spans="1:10" ht="12.75">
      <c r="A243" s="9"/>
      <c r="B243" s="10"/>
      <c r="C243" s="11"/>
      <c r="D243" s="11"/>
      <c r="E243" s="11"/>
      <c r="F243" s="11"/>
      <c r="G243" s="11"/>
      <c r="H243" s="11"/>
      <c r="I243" s="11"/>
      <c r="J243" s="11"/>
    </row>
    <row r="244" spans="1:10" ht="12.75">
      <c r="A244" s="9"/>
      <c r="B244" s="10"/>
      <c r="C244" s="11"/>
      <c r="D244" s="11"/>
      <c r="E244" s="11"/>
      <c r="F244" s="11"/>
      <c r="G244" s="11"/>
      <c r="H244" s="11"/>
      <c r="I244" s="11"/>
      <c r="J244" s="11"/>
    </row>
    <row r="245" spans="1:10" ht="12.75">
      <c r="A245" s="9"/>
      <c r="B245" s="10"/>
      <c r="C245" s="11"/>
      <c r="D245" s="11"/>
      <c r="E245" s="11"/>
      <c r="F245" s="11"/>
      <c r="G245" s="11"/>
      <c r="H245" s="11"/>
      <c r="I245" s="11"/>
      <c r="J245" s="11"/>
    </row>
    <row r="246" spans="1:10" ht="12.75">
      <c r="A246" s="9"/>
      <c r="B246" s="10"/>
      <c r="C246" s="11"/>
      <c r="D246" s="11"/>
      <c r="E246" s="11"/>
      <c r="F246" s="11"/>
      <c r="G246" s="11"/>
      <c r="H246" s="11"/>
      <c r="I246" s="11"/>
      <c r="J246" s="11"/>
    </row>
    <row r="247" spans="1:10" ht="12.75">
      <c r="A247" s="9"/>
      <c r="B247" s="10"/>
      <c r="C247" s="11"/>
      <c r="D247" s="11"/>
      <c r="E247" s="11"/>
      <c r="F247" s="11"/>
      <c r="G247" s="11"/>
      <c r="H247" s="11"/>
      <c r="I247" s="11"/>
      <c r="J247" s="11"/>
    </row>
    <row r="248" spans="1:10" ht="12.75">
      <c r="A248" s="9"/>
      <c r="B248" s="10"/>
      <c r="C248" s="11"/>
      <c r="D248" s="11"/>
      <c r="E248" s="11"/>
      <c r="F248" s="11"/>
      <c r="G248" s="11"/>
      <c r="H248" s="11"/>
      <c r="I248" s="11"/>
      <c r="J248" s="11"/>
    </row>
    <row r="249" spans="1:10" ht="12.75">
      <c r="A249" s="9"/>
      <c r="B249" s="10"/>
      <c r="C249" s="11"/>
      <c r="D249" s="11"/>
      <c r="E249" s="11"/>
      <c r="F249" s="11"/>
      <c r="G249" s="11"/>
      <c r="H249" s="11"/>
      <c r="I249" s="11"/>
      <c r="J249" s="11"/>
    </row>
    <row r="250" spans="1:10" ht="12.75">
      <c r="A250" s="9"/>
      <c r="B250" s="10"/>
      <c r="C250" s="11"/>
      <c r="D250" s="11"/>
      <c r="E250" s="11"/>
      <c r="F250" s="11"/>
      <c r="G250" s="11"/>
      <c r="H250" s="11"/>
      <c r="I250" s="11"/>
      <c r="J250" s="11"/>
    </row>
    <row r="251" spans="1:10" ht="12.75">
      <c r="A251" s="9"/>
      <c r="B251" s="10"/>
      <c r="C251" s="11"/>
      <c r="D251" s="11"/>
      <c r="E251" s="11"/>
      <c r="F251" s="11"/>
      <c r="G251" s="11"/>
      <c r="H251" s="11"/>
      <c r="I251" s="11"/>
      <c r="J251" s="11"/>
    </row>
    <row r="252" spans="1:10" ht="12.75">
      <c r="A252" s="9"/>
      <c r="B252" s="10"/>
      <c r="C252" s="11"/>
      <c r="D252" s="11"/>
      <c r="E252" s="11"/>
      <c r="F252" s="11"/>
      <c r="G252" s="11"/>
      <c r="H252" s="11"/>
      <c r="I252" s="11"/>
      <c r="J252" s="11"/>
    </row>
    <row r="253" spans="1:10" ht="12.75">
      <c r="A253" s="9"/>
      <c r="B253" s="10"/>
      <c r="C253" s="11"/>
      <c r="D253" s="11"/>
      <c r="E253" s="11"/>
      <c r="F253" s="11"/>
      <c r="G253" s="11"/>
      <c r="H253" s="11"/>
      <c r="I253" s="11"/>
      <c r="J253" s="11"/>
    </row>
    <row r="254" spans="1:10" ht="12.75">
      <c r="A254" s="9"/>
      <c r="B254" s="10"/>
      <c r="C254" s="11"/>
      <c r="D254" s="11"/>
      <c r="E254" s="11"/>
      <c r="F254" s="11"/>
      <c r="G254" s="11"/>
      <c r="H254" s="11"/>
      <c r="I254" s="11"/>
      <c r="J254" s="11"/>
    </row>
    <row r="255" spans="1:10" ht="12.75">
      <c r="A255" s="9"/>
      <c r="B255" s="10"/>
      <c r="C255" s="11"/>
      <c r="D255" s="11"/>
      <c r="E255" s="11"/>
      <c r="F255" s="11"/>
      <c r="G255" s="11"/>
      <c r="H255" s="11"/>
      <c r="I255" s="11"/>
      <c r="J255" s="11"/>
    </row>
    <row r="256" spans="1:10" ht="12.75">
      <c r="A256" s="9"/>
      <c r="B256" s="10"/>
      <c r="C256" s="11"/>
      <c r="D256" s="11"/>
      <c r="E256" s="11"/>
      <c r="F256" s="11"/>
      <c r="G256" s="11"/>
      <c r="H256" s="11"/>
      <c r="I256" s="11"/>
      <c r="J256" s="11"/>
    </row>
    <row r="257" spans="1:10" ht="12.75">
      <c r="A257" s="9"/>
      <c r="B257" s="10"/>
      <c r="C257" s="11"/>
      <c r="D257" s="11"/>
      <c r="E257" s="11"/>
      <c r="F257" s="11"/>
      <c r="G257" s="11"/>
      <c r="H257" s="11"/>
      <c r="I257" s="11"/>
      <c r="J257" s="11"/>
    </row>
    <row r="258" spans="1:10" ht="12.75">
      <c r="A258" s="9"/>
      <c r="B258" s="10"/>
      <c r="C258" s="11"/>
      <c r="D258" s="11"/>
      <c r="E258" s="11"/>
      <c r="F258" s="11"/>
      <c r="G258" s="11"/>
      <c r="H258" s="11"/>
      <c r="I258" s="11"/>
      <c r="J258" s="11"/>
    </row>
    <row r="259" spans="1:10" ht="12.75">
      <c r="A259" s="9"/>
      <c r="B259" s="10"/>
      <c r="C259" s="11"/>
      <c r="D259" s="11"/>
      <c r="E259" s="11"/>
      <c r="F259" s="11"/>
      <c r="G259" s="11"/>
      <c r="H259" s="11"/>
      <c r="I259" s="11"/>
      <c r="J259" s="11"/>
    </row>
    <row r="260" spans="1:10" ht="12.75">
      <c r="A260" s="9"/>
      <c r="B260" s="10"/>
      <c r="C260" s="11"/>
      <c r="D260" s="11"/>
      <c r="E260" s="11"/>
      <c r="F260" s="11"/>
      <c r="G260" s="11"/>
      <c r="H260" s="11"/>
      <c r="I260" s="11"/>
      <c r="J260" s="11"/>
    </row>
    <row r="261" spans="1:10" ht="12.75">
      <c r="A261" s="9"/>
      <c r="B261" s="10"/>
      <c r="C261" s="11"/>
      <c r="D261" s="11"/>
      <c r="E261" s="11"/>
      <c r="F261" s="11"/>
      <c r="G261" s="11"/>
      <c r="H261" s="11"/>
      <c r="I261" s="11"/>
      <c r="J261" s="11"/>
    </row>
    <row r="262" spans="1:10" ht="12.75">
      <c r="A262" s="9"/>
      <c r="B262" s="10"/>
      <c r="C262" s="11"/>
      <c r="D262" s="11"/>
      <c r="E262" s="11"/>
      <c r="F262" s="11"/>
      <c r="G262" s="11"/>
      <c r="H262" s="11"/>
      <c r="I262" s="11"/>
      <c r="J262" s="11"/>
    </row>
    <row r="263" spans="1:10" ht="12.75">
      <c r="A263" s="9"/>
      <c r="B263" s="10"/>
      <c r="C263" s="11"/>
      <c r="D263" s="11"/>
      <c r="E263" s="11"/>
      <c r="F263" s="11"/>
      <c r="G263" s="11"/>
      <c r="H263" s="11"/>
      <c r="I263" s="11"/>
      <c r="J263" s="11"/>
    </row>
    <row r="264" spans="1:10" ht="12.75">
      <c r="A264" s="9"/>
      <c r="B264" s="10"/>
      <c r="C264" s="11"/>
      <c r="D264" s="11"/>
      <c r="E264" s="11"/>
      <c r="F264" s="11"/>
      <c r="G264" s="11"/>
      <c r="H264" s="11"/>
      <c r="I264" s="11"/>
      <c r="J264" s="11"/>
    </row>
    <row r="265" spans="1:10" ht="12.75">
      <c r="A265" s="9"/>
      <c r="B265" s="10"/>
      <c r="C265" s="11"/>
      <c r="D265" s="11"/>
      <c r="E265" s="11"/>
      <c r="F265" s="11"/>
      <c r="G265" s="11"/>
      <c r="H265" s="11"/>
      <c r="I265" s="11"/>
      <c r="J265" s="11"/>
    </row>
    <row r="266" spans="1:10" ht="12.75">
      <c r="A266" s="9"/>
      <c r="B266" s="10"/>
      <c r="C266" s="11"/>
      <c r="D266" s="11"/>
      <c r="E266" s="11"/>
      <c r="F266" s="11"/>
      <c r="G266" s="11"/>
      <c r="H266" s="11"/>
      <c r="I266" s="11"/>
      <c r="J266" s="11"/>
    </row>
    <row r="267" spans="1:10" ht="12.75">
      <c r="A267" s="9"/>
      <c r="B267" s="10"/>
      <c r="C267" s="11"/>
      <c r="D267" s="11"/>
      <c r="E267" s="11"/>
      <c r="F267" s="11"/>
      <c r="G267" s="11"/>
      <c r="H267" s="11"/>
      <c r="I267" s="11"/>
      <c r="J267" s="11"/>
    </row>
    <row r="268" spans="1:10" ht="12.75">
      <c r="A268" s="9"/>
      <c r="B268" s="10"/>
      <c r="C268" s="11"/>
      <c r="D268" s="11"/>
      <c r="E268" s="11"/>
      <c r="F268" s="11"/>
      <c r="G268" s="11"/>
      <c r="H268" s="11"/>
      <c r="I268" s="11"/>
      <c r="J268" s="11"/>
    </row>
    <row r="269" spans="1:10" ht="12.75">
      <c r="A269" s="9"/>
      <c r="B269" s="10"/>
      <c r="C269" s="11"/>
      <c r="D269" s="11"/>
      <c r="E269" s="11"/>
      <c r="F269" s="11"/>
      <c r="G269" s="11"/>
      <c r="H269" s="11"/>
      <c r="I269" s="11"/>
      <c r="J269" s="11"/>
    </row>
    <row r="270" spans="1:10" ht="12.75">
      <c r="A270" s="9"/>
      <c r="B270" s="10"/>
      <c r="C270" s="11"/>
      <c r="D270" s="11"/>
      <c r="E270" s="11"/>
      <c r="F270" s="11"/>
      <c r="G270" s="11"/>
      <c r="H270" s="11"/>
      <c r="I270" s="11"/>
      <c r="J270" s="11"/>
    </row>
    <row r="271" spans="1:10" ht="12.75">
      <c r="A271" s="9"/>
      <c r="B271" s="10"/>
      <c r="C271" s="11"/>
      <c r="D271" s="11"/>
      <c r="E271" s="11"/>
      <c r="F271" s="11"/>
      <c r="G271" s="11"/>
      <c r="H271" s="11"/>
      <c r="I271" s="11"/>
      <c r="J271" s="11"/>
    </row>
    <row r="272" spans="1:10" ht="12.75">
      <c r="A272" s="9"/>
      <c r="B272" s="10"/>
      <c r="C272" s="11"/>
      <c r="D272" s="11"/>
      <c r="E272" s="11"/>
      <c r="F272" s="11"/>
      <c r="G272" s="11"/>
      <c r="H272" s="11"/>
      <c r="I272" s="11"/>
      <c r="J272" s="11"/>
    </row>
    <row r="273" spans="1:10" ht="12.75">
      <c r="A273" s="9"/>
      <c r="B273" s="10"/>
      <c r="C273" s="11"/>
      <c r="D273" s="11"/>
      <c r="E273" s="11"/>
      <c r="F273" s="11"/>
      <c r="G273" s="11"/>
      <c r="H273" s="11"/>
      <c r="I273" s="11"/>
      <c r="J273" s="11"/>
    </row>
    <row r="274" spans="1:10" ht="12.75">
      <c r="A274" s="9"/>
      <c r="B274" s="10"/>
      <c r="C274" s="11"/>
      <c r="D274" s="11"/>
      <c r="E274" s="11"/>
      <c r="F274" s="11"/>
      <c r="G274" s="11"/>
      <c r="H274" s="11"/>
      <c r="I274" s="11"/>
      <c r="J274" s="11"/>
    </row>
    <row r="275" spans="1:10" ht="12.75">
      <c r="A275" s="9"/>
      <c r="B275" s="10"/>
      <c r="C275" s="11"/>
      <c r="D275" s="11"/>
      <c r="E275" s="11"/>
      <c r="F275" s="11"/>
      <c r="G275" s="11"/>
      <c r="H275" s="11"/>
      <c r="I275" s="11"/>
      <c r="J275" s="11"/>
    </row>
    <row r="276" spans="1:10" ht="12.75">
      <c r="A276" s="9"/>
      <c r="B276" s="10"/>
      <c r="C276" s="11"/>
      <c r="D276" s="11"/>
      <c r="E276" s="11"/>
      <c r="F276" s="11"/>
      <c r="G276" s="11"/>
      <c r="H276" s="11"/>
      <c r="I276" s="11"/>
      <c r="J276" s="11"/>
    </row>
    <row r="277" spans="1:10" ht="12.75">
      <c r="A277" s="9"/>
      <c r="B277" s="10"/>
      <c r="C277" s="11"/>
      <c r="D277" s="11"/>
      <c r="E277" s="11"/>
      <c r="F277" s="11"/>
      <c r="G277" s="11"/>
      <c r="H277" s="11"/>
      <c r="I277" s="11"/>
      <c r="J277" s="11"/>
    </row>
    <row r="278" spans="1:10" ht="12.75">
      <c r="A278" s="9"/>
      <c r="B278" s="10"/>
      <c r="C278" s="11"/>
      <c r="D278" s="11"/>
      <c r="E278" s="11"/>
      <c r="F278" s="11"/>
      <c r="G278" s="11"/>
      <c r="H278" s="11"/>
      <c r="I278" s="11"/>
      <c r="J278" s="11"/>
    </row>
    <row r="279" spans="1:10" ht="12.75">
      <c r="A279" s="9"/>
      <c r="B279" s="10"/>
      <c r="C279" s="11"/>
      <c r="D279" s="11"/>
      <c r="E279" s="11"/>
      <c r="F279" s="11"/>
      <c r="G279" s="11"/>
      <c r="H279" s="11"/>
      <c r="I279" s="11"/>
      <c r="J279" s="11"/>
    </row>
    <row r="280" spans="1:10" ht="12.75">
      <c r="A280" s="9"/>
      <c r="B280" s="9"/>
      <c r="C280" s="11"/>
      <c r="D280" s="11"/>
      <c r="E280" s="11"/>
      <c r="F280" s="11"/>
      <c r="G280" s="11"/>
      <c r="H280" s="11"/>
      <c r="I280" s="11"/>
      <c r="J280" s="11"/>
    </row>
    <row r="281" spans="1:10" ht="12.75">
      <c r="A281" s="9"/>
      <c r="B281" s="9"/>
      <c r="C281" s="11"/>
      <c r="D281" s="11"/>
      <c r="E281" s="11"/>
      <c r="F281" s="11"/>
      <c r="G281" s="11"/>
      <c r="H281" s="11"/>
      <c r="I281" s="11"/>
      <c r="J281" s="11"/>
    </row>
    <row r="282" spans="1:10" ht="12.75">
      <c r="A282" s="9"/>
      <c r="B282" s="9"/>
      <c r="C282" s="11"/>
      <c r="D282" s="11"/>
      <c r="E282" s="11"/>
      <c r="F282" s="11"/>
      <c r="G282" s="11"/>
      <c r="H282" s="11"/>
      <c r="I282" s="11"/>
      <c r="J282" s="11"/>
    </row>
    <row r="283" spans="1:10" ht="12.75">
      <c r="A283" s="9"/>
      <c r="B283" s="9"/>
      <c r="C283" s="11"/>
      <c r="D283" s="11"/>
      <c r="E283" s="11"/>
      <c r="F283" s="11"/>
      <c r="G283" s="11"/>
      <c r="H283" s="11"/>
      <c r="I283" s="11"/>
      <c r="J283" s="11"/>
    </row>
    <row r="284" spans="1:10" ht="12.75">
      <c r="A284" s="9"/>
      <c r="B284" s="9"/>
      <c r="C284" s="11"/>
      <c r="D284" s="11"/>
      <c r="E284" s="11"/>
      <c r="F284" s="11"/>
      <c r="G284" s="11"/>
      <c r="H284" s="11"/>
      <c r="I284" s="11"/>
      <c r="J284" s="11"/>
    </row>
    <row r="285" spans="1:10" ht="12.75">
      <c r="A285" s="9"/>
      <c r="B285" s="9"/>
      <c r="C285" s="11"/>
      <c r="D285" s="11"/>
      <c r="E285" s="11"/>
      <c r="F285" s="11"/>
      <c r="G285" s="11"/>
      <c r="H285" s="11"/>
      <c r="I285" s="11"/>
      <c r="J285" s="11"/>
    </row>
    <row r="286" spans="1:10" ht="12.75">
      <c r="A286" s="9"/>
      <c r="B286" s="9"/>
      <c r="C286" s="11"/>
      <c r="D286" s="11"/>
      <c r="E286" s="11"/>
      <c r="F286" s="11"/>
      <c r="G286" s="11"/>
      <c r="H286" s="11"/>
      <c r="I286" s="11"/>
      <c r="J286" s="11"/>
    </row>
    <row r="287" spans="1:10" ht="12.75">
      <c r="A287" s="9"/>
      <c r="B287" s="9"/>
      <c r="C287" s="11"/>
      <c r="D287" s="11"/>
      <c r="E287" s="11"/>
      <c r="F287" s="11"/>
      <c r="G287" s="11"/>
      <c r="H287" s="11"/>
      <c r="I287" s="11"/>
      <c r="J287" s="11"/>
    </row>
    <row r="288" spans="1:10" ht="12.75">
      <c r="A288" s="9"/>
      <c r="B288" s="9"/>
      <c r="C288" s="11"/>
      <c r="D288" s="11"/>
      <c r="E288" s="11"/>
      <c r="F288" s="11"/>
      <c r="G288" s="11"/>
      <c r="H288" s="11"/>
      <c r="I288" s="11"/>
      <c r="J288" s="11"/>
    </row>
    <row r="289" spans="1:10" ht="12.75">
      <c r="A289" s="9"/>
      <c r="B289" s="9"/>
      <c r="C289" s="11"/>
      <c r="D289" s="11"/>
      <c r="E289" s="11"/>
      <c r="F289" s="11"/>
      <c r="G289" s="11"/>
      <c r="H289" s="11"/>
      <c r="I289" s="11"/>
      <c r="J289" s="11"/>
    </row>
    <row r="290" spans="1:10" ht="12.75">
      <c r="A290" s="9"/>
      <c r="B290" s="9"/>
      <c r="C290" s="11"/>
      <c r="D290" s="11"/>
      <c r="E290" s="11"/>
      <c r="F290" s="11"/>
      <c r="G290" s="11"/>
      <c r="H290" s="11"/>
      <c r="I290" s="11"/>
      <c r="J290" s="11"/>
    </row>
    <row r="291" spans="1:10" ht="12.75">
      <c r="A291" s="9"/>
      <c r="B291" s="9"/>
      <c r="C291" s="11"/>
      <c r="D291" s="11"/>
      <c r="E291" s="11"/>
      <c r="F291" s="11"/>
      <c r="G291" s="11"/>
      <c r="H291" s="11"/>
      <c r="I291" s="11"/>
      <c r="J291" s="11"/>
    </row>
    <row r="292" spans="1:10" ht="12.75">
      <c r="A292" s="9"/>
      <c r="B292" s="9"/>
      <c r="C292" s="11"/>
      <c r="D292" s="11"/>
      <c r="E292" s="11"/>
      <c r="F292" s="11"/>
      <c r="G292" s="11"/>
      <c r="H292" s="11"/>
      <c r="I292" s="11"/>
      <c r="J292" s="11"/>
    </row>
    <row r="293" spans="1:10" ht="12.75">
      <c r="A293" s="9"/>
      <c r="B293" s="9"/>
      <c r="C293" s="11"/>
      <c r="D293" s="11"/>
      <c r="E293" s="11"/>
      <c r="F293" s="11"/>
      <c r="G293" s="11"/>
      <c r="H293" s="11"/>
      <c r="I293" s="11"/>
      <c r="J293" s="11"/>
    </row>
    <row r="294" spans="1:10" ht="12.75">
      <c r="A294" s="9"/>
      <c r="B294" s="9"/>
      <c r="C294" s="11"/>
      <c r="D294" s="11"/>
      <c r="E294" s="11"/>
      <c r="F294" s="11"/>
      <c r="G294" s="11"/>
      <c r="H294" s="11"/>
      <c r="I294" s="11"/>
      <c r="J294" s="11"/>
    </row>
    <row r="295" spans="1:10" ht="12.75">
      <c r="A295" s="9"/>
      <c r="B295" s="9"/>
      <c r="C295" s="11"/>
      <c r="D295" s="11"/>
      <c r="E295" s="11"/>
      <c r="F295" s="11"/>
      <c r="G295" s="11"/>
      <c r="H295" s="11"/>
      <c r="I295" s="11"/>
      <c r="J295" s="11"/>
    </row>
    <row r="296" spans="1:10" ht="12.75">
      <c r="A296" s="9"/>
      <c r="B296" s="9"/>
      <c r="C296" s="11"/>
      <c r="D296" s="11"/>
      <c r="E296" s="11"/>
      <c r="F296" s="11"/>
      <c r="G296" s="11"/>
      <c r="H296" s="11"/>
      <c r="I296" s="11"/>
      <c r="J296" s="11"/>
    </row>
    <row r="297" spans="1:10" ht="12.75">
      <c r="A297" s="9"/>
      <c r="B297" s="9"/>
      <c r="C297" s="11"/>
      <c r="D297" s="11"/>
      <c r="E297" s="11"/>
      <c r="F297" s="11"/>
      <c r="G297" s="11"/>
      <c r="H297" s="11"/>
      <c r="I297" s="11"/>
      <c r="J297" s="11"/>
    </row>
    <row r="298" spans="1:10" ht="12.75">
      <c r="A298" s="9"/>
      <c r="B298" s="9"/>
      <c r="C298" s="11"/>
      <c r="D298" s="11"/>
      <c r="E298" s="11"/>
      <c r="F298" s="11"/>
      <c r="G298" s="11"/>
      <c r="H298" s="11"/>
      <c r="I298" s="11"/>
      <c r="J298" s="11"/>
    </row>
    <row r="299" spans="1:10" ht="12.75">
      <c r="A299" s="9"/>
      <c r="B299" s="9"/>
      <c r="C299" s="11"/>
      <c r="D299" s="11"/>
      <c r="E299" s="11"/>
      <c r="F299" s="11"/>
      <c r="G299" s="11"/>
      <c r="H299" s="11"/>
      <c r="I299" s="11"/>
      <c r="J299" s="11"/>
    </row>
    <row r="300" spans="1:10" ht="12.75">
      <c r="A300" s="9"/>
      <c r="B300" s="9"/>
      <c r="C300" s="11"/>
      <c r="D300" s="11"/>
      <c r="E300" s="11"/>
      <c r="F300" s="11"/>
      <c r="G300" s="11"/>
      <c r="H300" s="11"/>
      <c r="I300" s="11"/>
      <c r="J300" s="11"/>
    </row>
    <row r="301" spans="2:10" ht="12.75">
      <c r="B301" s="13"/>
      <c r="C301" s="12"/>
      <c r="D301" s="12"/>
      <c r="E301" s="12"/>
      <c r="F301" s="12"/>
      <c r="G301" s="12"/>
      <c r="H301" s="12"/>
      <c r="I301" s="12"/>
      <c r="J301" s="12"/>
    </row>
    <row r="302" spans="2:10" ht="12.75">
      <c r="B302" s="13"/>
      <c r="C302" s="12"/>
      <c r="D302" s="12"/>
      <c r="E302" s="12"/>
      <c r="F302" s="12"/>
      <c r="G302" s="12"/>
      <c r="H302" s="12"/>
      <c r="I302" s="12"/>
      <c r="J302" s="12"/>
    </row>
    <row r="303" spans="2:10" ht="12.75">
      <c r="B303" s="13"/>
      <c r="C303" s="12"/>
      <c r="D303" s="12"/>
      <c r="E303" s="12"/>
      <c r="F303" s="12"/>
      <c r="G303" s="12"/>
      <c r="H303" s="12"/>
      <c r="I303" s="12"/>
      <c r="J303" s="12"/>
    </row>
    <row r="304" spans="2:10" ht="12.75">
      <c r="B304" s="13"/>
      <c r="C304" s="12"/>
      <c r="D304" s="12"/>
      <c r="E304" s="12"/>
      <c r="F304" s="12"/>
      <c r="G304" s="12"/>
      <c r="H304" s="12"/>
      <c r="I304" s="12"/>
      <c r="J304" s="12"/>
    </row>
    <row r="305" spans="2:10" ht="12.75">
      <c r="B305" s="13"/>
      <c r="C305" s="12"/>
      <c r="D305" s="12"/>
      <c r="E305" s="12"/>
      <c r="F305" s="12"/>
      <c r="G305" s="12"/>
      <c r="H305" s="12"/>
      <c r="I305" s="12"/>
      <c r="J305" s="12"/>
    </row>
    <row r="306" spans="2:10" ht="12.75">
      <c r="B306" s="13"/>
      <c r="C306" s="12"/>
      <c r="D306" s="12"/>
      <c r="E306" s="12"/>
      <c r="F306" s="12"/>
      <c r="G306" s="12"/>
      <c r="H306" s="12"/>
      <c r="I306" s="12"/>
      <c r="J306" s="12"/>
    </row>
    <row r="307" spans="2:10" ht="12.75">
      <c r="B307" s="13"/>
      <c r="C307" s="12"/>
      <c r="D307" s="12"/>
      <c r="E307" s="12"/>
      <c r="F307" s="12"/>
      <c r="G307" s="12"/>
      <c r="H307" s="12"/>
      <c r="I307" s="12"/>
      <c r="J307" s="12"/>
    </row>
    <row r="308" spans="2:10" ht="12.75">
      <c r="B308" s="13"/>
      <c r="C308" s="12"/>
      <c r="D308" s="12"/>
      <c r="E308" s="12"/>
      <c r="F308" s="12"/>
      <c r="G308" s="12"/>
      <c r="H308" s="12"/>
      <c r="I308" s="12"/>
      <c r="J308" s="12"/>
    </row>
    <row r="309" spans="2:10" ht="12.75">
      <c r="B309" s="13"/>
      <c r="C309" s="12"/>
      <c r="D309" s="12"/>
      <c r="E309" s="12"/>
      <c r="F309" s="12"/>
      <c r="G309" s="12"/>
      <c r="H309" s="12"/>
      <c r="I309" s="12"/>
      <c r="J309" s="12"/>
    </row>
    <row r="310" spans="2:10" ht="12.75">
      <c r="B310" s="13"/>
      <c r="C310" s="12"/>
      <c r="D310" s="12"/>
      <c r="E310" s="12"/>
      <c r="F310" s="12"/>
      <c r="G310" s="12"/>
      <c r="H310" s="12"/>
      <c r="I310" s="12"/>
      <c r="J310" s="12"/>
    </row>
    <row r="311" spans="2:10" ht="12.75">
      <c r="B311" s="13"/>
      <c r="C311" s="12"/>
      <c r="D311" s="12"/>
      <c r="E311" s="12"/>
      <c r="F311" s="12"/>
      <c r="G311" s="12"/>
      <c r="H311" s="12"/>
      <c r="I311" s="12"/>
      <c r="J311" s="12"/>
    </row>
    <row r="312" spans="2:10" ht="12.75">
      <c r="B312" s="13"/>
      <c r="C312" s="12"/>
      <c r="D312" s="12"/>
      <c r="E312" s="12"/>
      <c r="F312" s="12"/>
      <c r="G312" s="12"/>
      <c r="H312" s="12"/>
      <c r="I312" s="12"/>
      <c r="J312" s="12"/>
    </row>
    <row r="313" spans="2:10" ht="12.75">
      <c r="B313" s="13"/>
      <c r="C313" s="12"/>
      <c r="D313" s="12"/>
      <c r="E313" s="12"/>
      <c r="F313" s="12"/>
      <c r="G313" s="12"/>
      <c r="H313" s="12"/>
      <c r="I313" s="12"/>
      <c r="J313" s="12"/>
    </row>
    <row r="314" spans="2:10" ht="12.75">
      <c r="B314" s="13"/>
      <c r="C314" s="12"/>
      <c r="D314" s="12"/>
      <c r="E314" s="12"/>
      <c r="F314" s="12"/>
      <c r="G314" s="12"/>
      <c r="H314" s="12"/>
      <c r="I314" s="12"/>
      <c r="J314" s="12"/>
    </row>
    <row r="315" spans="2:10" ht="12.75">
      <c r="B315" s="13"/>
      <c r="C315" s="12"/>
      <c r="D315" s="12"/>
      <c r="E315" s="12"/>
      <c r="F315" s="12"/>
      <c r="G315" s="12"/>
      <c r="H315" s="12"/>
      <c r="I315" s="12"/>
      <c r="J315" s="12"/>
    </row>
    <row r="316" spans="2:10" ht="12.75">
      <c r="B316" s="13"/>
      <c r="C316" s="12"/>
      <c r="D316" s="12"/>
      <c r="E316" s="12"/>
      <c r="F316" s="12"/>
      <c r="G316" s="12"/>
      <c r="H316" s="12"/>
      <c r="I316" s="12"/>
      <c r="J316" s="12"/>
    </row>
    <row r="317" spans="2:10" ht="12.75">
      <c r="B317" s="13"/>
      <c r="C317" s="12"/>
      <c r="D317" s="12"/>
      <c r="E317" s="12"/>
      <c r="F317" s="12"/>
      <c r="G317" s="12"/>
      <c r="H317" s="12"/>
      <c r="I317" s="12"/>
      <c r="J317" s="12"/>
    </row>
    <row r="318" spans="2:10" ht="12.75">
      <c r="B318" s="13"/>
      <c r="C318" s="12"/>
      <c r="D318" s="12"/>
      <c r="E318" s="12"/>
      <c r="F318" s="12"/>
      <c r="G318" s="12"/>
      <c r="H318" s="12"/>
      <c r="I318" s="12"/>
      <c r="J318" s="12"/>
    </row>
    <row r="319" spans="2:10" ht="12.75">
      <c r="B319" s="13"/>
      <c r="C319" s="12"/>
      <c r="D319" s="12"/>
      <c r="E319" s="12"/>
      <c r="F319" s="12"/>
      <c r="G319" s="12"/>
      <c r="H319" s="12"/>
      <c r="I319" s="12"/>
      <c r="J319" s="12"/>
    </row>
    <row r="320" spans="2:10" ht="12.75">
      <c r="B320" s="13"/>
      <c r="C320" s="12"/>
      <c r="D320" s="12"/>
      <c r="E320" s="12"/>
      <c r="F320" s="12"/>
      <c r="G320" s="12"/>
      <c r="H320" s="12"/>
      <c r="I320" s="12"/>
      <c r="J320" s="12"/>
    </row>
    <row r="321" spans="2:10" ht="12.75">
      <c r="B321" s="13"/>
      <c r="C321" s="12"/>
      <c r="D321" s="12"/>
      <c r="E321" s="12"/>
      <c r="F321" s="12"/>
      <c r="G321" s="12"/>
      <c r="H321" s="12"/>
      <c r="I321" s="12"/>
      <c r="J321" s="12"/>
    </row>
    <row r="322" spans="2:10" ht="12.75">
      <c r="B322" s="13"/>
      <c r="C322" s="12"/>
      <c r="D322" s="12"/>
      <c r="E322" s="12"/>
      <c r="F322" s="12"/>
      <c r="G322" s="12"/>
      <c r="H322" s="12"/>
      <c r="I322" s="12"/>
      <c r="J322" s="12"/>
    </row>
    <row r="323" spans="2:10" ht="12.75">
      <c r="B323" s="13"/>
      <c r="C323" s="12"/>
      <c r="D323" s="12"/>
      <c r="E323" s="12"/>
      <c r="F323" s="12"/>
      <c r="G323" s="12"/>
      <c r="H323" s="12"/>
      <c r="I323" s="12"/>
      <c r="J323" s="12"/>
    </row>
    <row r="324" spans="2:10" ht="12.75">
      <c r="B324" s="13"/>
      <c r="C324" s="12"/>
      <c r="D324" s="12"/>
      <c r="E324" s="12"/>
      <c r="F324" s="12"/>
      <c r="G324" s="12"/>
      <c r="H324" s="12"/>
      <c r="I324" s="12"/>
      <c r="J324" s="12"/>
    </row>
    <row r="325" spans="2:10" ht="12.75">
      <c r="B325" s="13"/>
      <c r="C325" s="12"/>
      <c r="D325" s="12"/>
      <c r="E325" s="12"/>
      <c r="F325" s="12"/>
      <c r="G325" s="12"/>
      <c r="H325" s="12"/>
      <c r="I325" s="12"/>
      <c r="J325" s="12"/>
    </row>
    <row r="326" spans="2:10" ht="12.75">
      <c r="B326" s="13"/>
      <c r="C326" s="12"/>
      <c r="D326" s="12"/>
      <c r="E326" s="12"/>
      <c r="F326" s="12"/>
      <c r="G326" s="12"/>
      <c r="H326" s="12"/>
      <c r="I326" s="12"/>
      <c r="J326" s="12"/>
    </row>
    <row r="327" spans="2:10" ht="12.75">
      <c r="B327" s="13"/>
      <c r="C327" s="12"/>
      <c r="D327" s="12"/>
      <c r="E327" s="12"/>
      <c r="F327" s="12"/>
      <c r="G327" s="12"/>
      <c r="H327" s="12"/>
      <c r="I327" s="12"/>
      <c r="J327" s="12"/>
    </row>
    <row r="328" spans="2:10" ht="12.75">
      <c r="B328" s="13"/>
      <c r="C328" s="12"/>
      <c r="D328" s="12"/>
      <c r="E328" s="12"/>
      <c r="F328" s="12"/>
      <c r="G328" s="12"/>
      <c r="H328" s="12"/>
      <c r="I328" s="12"/>
      <c r="J328" s="12"/>
    </row>
    <row r="329" spans="2:10" ht="12.75">
      <c r="B329" s="13"/>
      <c r="C329" s="12"/>
      <c r="D329" s="12"/>
      <c r="E329" s="12"/>
      <c r="F329" s="12"/>
      <c r="G329" s="12"/>
      <c r="H329" s="12"/>
      <c r="I329" s="12"/>
      <c r="J329" s="12"/>
    </row>
    <row r="330" spans="2:10" ht="12.75">
      <c r="B330" s="13"/>
      <c r="C330" s="12"/>
      <c r="D330" s="12"/>
      <c r="E330" s="12"/>
      <c r="F330" s="12"/>
      <c r="G330" s="12"/>
      <c r="H330" s="12"/>
      <c r="I330" s="12"/>
      <c r="J330" s="12"/>
    </row>
    <row r="331" spans="2:10" ht="12.75">
      <c r="B331" s="13"/>
      <c r="C331" s="12"/>
      <c r="D331" s="12"/>
      <c r="E331" s="12"/>
      <c r="F331" s="12"/>
      <c r="G331" s="12"/>
      <c r="H331" s="12"/>
      <c r="I331" s="12"/>
      <c r="J331" s="12"/>
    </row>
    <row r="332" spans="2:10" ht="12.75">
      <c r="B332" s="13"/>
      <c r="C332" s="12"/>
      <c r="D332" s="12"/>
      <c r="E332" s="12"/>
      <c r="F332" s="12"/>
      <c r="G332" s="12"/>
      <c r="H332" s="12"/>
      <c r="I332" s="12"/>
      <c r="J332" s="12"/>
    </row>
    <row r="333" spans="2:10" ht="12.75">
      <c r="B333" s="13"/>
      <c r="C333" s="12"/>
      <c r="D333" s="12"/>
      <c r="E333" s="12"/>
      <c r="F333" s="12"/>
      <c r="G333" s="12"/>
      <c r="H333" s="12"/>
      <c r="I333" s="12"/>
      <c r="J333" s="12"/>
    </row>
    <row r="334" spans="2:10" ht="12.75">
      <c r="B334" s="13"/>
      <c r="C334" s="12"/>
      <c r="D334" s="12"/>
      <c r="E334" s="12"/>
      <c r="F334" s="12"/>
      <c r="G334" s="12"/>
      <c r="H334" s="12"/>
      <c r="I334" s="12"/>
      <c r="J334" s="12"/>
    </row>
    <row r="335" spans="2:10" ht="12.75">
      <c r="B335" s="13"/>
      <c r="C335" s="12"/>
      <c r="D335" s="12"/>
      <c r="E335" s="12"/>
      <c r="F335" s="12"/>
      <c r="G335" s="12"/>
      <c r="H335" s="12"/>
      <c r="I335" s="12"/>
      <c r="J335" s="12"/>
    </row>
    <row r="336" spans="2:10" ht="12.75">
      <c r="B336" s="13"/>
      <c r="C336" s="12"/>
      <c r="D336" s="12"/>
      <c r="E336" s="12"/>
      <c r="F336" s="12"/>
      <c r="G336" s="12"/>
      <c r="H336" s="12"/>
      <c r="I336" s="12"/>
      <c r="J336" s="12"/>
    </row>
    <row r="337" spans="2:10" ht="12.75">
      <c r="B337" s="13"/>
      <c r="C337" s="12"/>
      <c r="D337" s="12"/>
      <c r="E337" s="12"/>
      <c r="F337" s="12"/>
      <c r="G337" s="12"/>
      <c r="H337" s="12"/>
      <c r="I337" s="12"/>
      <c r="J337" s="12"/>
    </row>
    <row r="338" spans="2:10" ht="12.75">
      <c r="B338" s="13"/>
      <c r="C338" s="12"/>
      <c r="D338" s="12"/>
      <c r="E338" s="12"/>
      <c r="F338" s="12"/>
      <c r="G338" s="12"/>
      <c r="H338" s="12"/>
      <c r="I338" s="12"/>
      <c r="J338" s="12"/>
    </row>
    <row r="339" spans="2:10" ht="12.75">
      <c r="B339" s="13"/>
      <c r="C339" s="12"/>
      <c r="D339" s="12"/>
      <c r="E339" s="12"/>
      <c r="F339" s="12"/>
      <c r="G339" s="12"/>
      <c r="H339" s="12"/>
      <c r="I339" s="12"/>
      <c r="J339" s="12"/>
    </row>
    <row r="340" spans="2:10" ht="12.75">
      <c r="B340" s="13"/>
      <c r="C340" s="12"/>
      <c r="D340" s="12"/>
      <c r="E340" s="12"/>
      <c r="F340" s="12"/>
      <c r="G340" s="12"/>
      <c r="H340" s="12"/>
      <c r="I340" s="12"/>
      <c r="J340" s="12"/>
    </row>
    <row r="341" spans="2:10" ht="12.75">
      <c r="B341" s="13"/>
      <c r="C341" s="12"/>
      <c r="D341" s="12"/>
      <c r="E341" s="12"/>
      <c r="F341" s="12"/>
      <c r="G341" s="12"/>
      <c r="H341" s="12"/>
      <c r="I341" s="12"/>
      <c r="J341" s="12"/>
    </row>
    <row r="342" spans="2:10" ht="12.75">
      <c r="B342" s="13"/>
      <c r="C342" s="12"/>
      <c r="D342" s="12"/>
      <c r="E342" s="12"/>
      <c r="F342" s="12"/>
      <c r="G342" s="12"/>
      <c r="H342" s="12"/>
      <c r="I342" s="12"/>
      <c r="J342" s="12"/>
    </row>
    <row r="343" spans="2:10" ht="12.75">
      <c r="B343" s="13"/>
      <c r="C343" s="12"/>
      <c r="D343" s="12"/>
      <c r="E343" s="12"/>
      <c r="F343" s="12"/>
      <c r="G343" s="12"/>
      <c r="H343" s="12"/>
      <c r="I343" s="12"/>
      <c r="J343" s="12"/>
    </row>
    <row r="344" spans="2:10" ht="12.75">
      <c r="B344" s="13"/>
      <c r="C344" s="12"/>
      <c r="D344" s="12"/>
      <c r="E344" s="12"/>
      <c r="F344" s="12"/>
      <c r="G344" s="12"/>
      <c r="H344" s="12"/>
      <c r="I344" s="12"/>
      <c r="J344" s="12"/>
    </row>
    <row r="345" spans="2:10" ht="12.75">
      <c r="B345" s="13"/>
      <c r="C345" s="12"/>
      <c r="D345" s="12"/>
      <c r="E345" s="12"/>
      <c r="F345" s="12"/>
      <c r="G345" s="12"/>
      <c r="H345" s="12"/>
      <c r="I345" s="12"/>
      <c r="J345" s="12"/>
    </row>
    <row r="346" spans="2:10" ht="12.75">
      <c r="B346" s="13"/>
      <c r="C346" s="12"/>
      <c r="D346" s="12"/>
      <c r="E346" s="12"/>
      <c r="F346" s="12"/>
      <c r="G346" s="12"/>
      <c r="H346" s="12"/>
      <c r="I346" s="12"/>
      <c r="J346" s="12"/>
    </row>
    <row r="347" spans="2:10" ht="12.75">
      <c r="B347" s="13"/>
      <c r="C347" s="12"/>
      <c r="D347" s="12"/>
      <c r="E347" s="12"/>
      <c r="F347" s="12"/>
      <c r="G347" s="12"/>
      <c r="H347" s="12"/>
      <c r="I347" s="12"/>
      <c r="J347" s="12"/>
    </row>
    <row r="348" spans="2:10" ht="12.75">
      <c r="B348" s="13"/>
      <c r="C348" s="12"/>
      <c r="D348" s="12"/>
      <c r="E348" s="12"/>
      <c r="F348" s="12"/>
      <c r="G348" s="12"/>
      <c r="H348" s="12"/>
      <c r="I348" s="12"/>
      <c r="J348" s="12"/>
    </row>
    <row r="349" spans="2:10" ht="12.75">
      <c r="B349" s="13"/>
      <c r="C349" s="12"/>
      <c r="D349" s="12"/>
      <c r="E349" s="12"/>
      <c r="F349" s="12"/>
      <c r="G349" s="12"/>
      <c r="H349" s="12"/>
      <c r="I349" s="12"/>
      <c r="J349" s="12"/>
    </row>
    <row r="350" spans="2:10" ht="12.75">
      <c r="B350" s="13"/>
      <c r="C350" s="12"/>
      <c r="D350" s="12"/>
      <c r="E350" s="12"/>
      <c r="F350" s="12"/>
      <c r="G350" s="12"/>
      <c r="H350" s="12"/>
      <c r="I350" s="12"/>
      <c r="J350" s="12"/>
    </row>
    <row r="351" spans="2:10" ht="12.75">
      <c r="B351" s="13"/>
      <c r="C351" s="12"/>
      <c r="D351" s="12"/>
      <c r="E351" s="12"/>
      <c r="F351" s="12"/>
      <c r="G351" s="12"/>
      <c r="H351" s="12"/>
      <c r="I351" s="12"/>
      <c r="J351" s="12"/>
    </row>
    <row r="352" spans="2:10" ht="12.75">
      <c r="B352" s="13"/>
      <c r="C352" s="12"/>
      <c r="D352" s="12"/>
      <c r="E352" s="12"/>
      <c r="F352" s="12"/>
      <c r="G352" s="12"/>
      <c r="H352" s="12"/>
      <c r="I352" s="12"/>
      <c r="J352" s="12"/>
    </row>
    <row r="353" spans="2:10" ht="12.75">
      <c r="B353" s="13"/>
      <c r="C353" s="12"/>
      <c r="D353" s="12"/>
      <c r="E353" s="12"/>
      <c r="F353" s="12"/>
      <c r="G353" s="12"/>
      <c r="H353" s="12"/>
      <c r="I353" s="12"/>
      <c r="J353" s="12"/>
    </row>
    <row r="354" spans="2:10" ht="12.75">
      <c r="B354" s="13"/>
      <c r="C354" s="12"/>
      <c r="D354" s="12"/>
      <c r="E354" s="12"/>
      <c r="F354" s="12"/>
      <c r="G354" s="12"/>
      <c r="H354" s="12"/>
      <c r="I354" s="12"/>
      <c r="J354" s="12"/>
    </row>
    <row r="355" spans="2:10" ht="12.75">
      <c r="B355" s="13"/>
      <c r="C355" s="12"/>
      <c r="D355" s="12"/>
      <c r="E355" s="12"/>
      <c r="F355" s="12"/>
      <c r="G355" s="12"/>
      <c r="H355" s="12"/>
      <c r="I355" s="12"/>
      <c r="J355" s="12"/>
    </row>
    <row r="356" spans="2:10" ht="12.75">
      <c r="B356" s="13"/>
      <c r="C356" s="12"/>
      <c r="D356" s="12"/>
      <c r="E356" s="12"/>
      <c r="F356" s="12"/>
      <c r="G356" s="12"/>
      <c r="H356" s="12"/>
      <c r="I356" s="12"/>
      <c r="J356" s="12"/>
    </row>
    <row r="357" spans="2:10" ht="12.75">
      <c r="B357" s="13"/>
      <c r="C357" s="12"/>
      <c r="D357" s="12"/>
      <c r="E357" s="12"/>
      <c r="F357" s="12"/>
      <c r="G357" s="12"/>
      <c r="H357" s="12"/>
      <c r="I357" s="12"/>
      <c r="J357" s="12"/>
    </row>
    <row r="358" spans="2:10" ht="12.75">
      <c r="B358" s="13"/>
      <c r="C358" s="12"/>
      <c r="D358" s="12"/>
      <c r="E358" s="12"/>
      <c r="F358" s="12"/>
      <c r="G358" s="12"/>
      <c r="H358" s="12"/>
      <c r="I358" s="12"/>
      <c r="J358" s="12"/>
    </row>
    <row r="359" spans="2:10" ht="12.75">
      <c r="B359" s="13"/>
      <c r="C359" s="12"/>
      <c r="D359" s="12"/>
      <c r="E359" s="12"/>
      <c r="F359" s="12"/>
      <c r="G359" s="12"/>
      <c r="H359" s="12"/>
      <c r="I359" s="12"/>
      <c r="J359" s="12"/>
    </row>
    <row r="360" spans="2:10" ht="12.75">
      <c r="B360" s="13"/>
      <c r="C360" s="12"/>
      <c r="D360" s="12"/>
      <c r="E360" s="12"/>
      <c r="F360" s="12"/>
      <c r="G360" s="12"/>
      <c r="H360" s="12"/>
      <c r="I360" s="12"/>
      <c r="J360" s="12"/>
    </row>
    <row r="361" spans="2:10" ht="12.75">
      <c r="B361" s="13"/>
      <c r="C361" s="12"/>
      <c r="D361" s="12"/>
      <c r="E361" s="12"/>
      <c r="F361" s="12"/>
      <c r="G361" s="12"/>
      <c r="H361" s="12"/>
      <c r="I361" s="12"/>
      <c r="J361" s="12"/>
    </row>
    <row r="362" spans="2:10" ht="12.75">
      <c r="B362" s="13"/>
      <c r="C362" s="12"/>
      <c r="D362" s="12"/>
      <c r="E362" s="12"/>
      <c r="F362" s="12"/>
      <c r="G362" s="12"/>
      <c r="H362" s="12"/>
      <c r="I362" s="12"/>
      <c r="J362" s="12"/>
    </row>
    <row r="363" spans="2:10" ht="12.75">
      <c r="B363" s="13"/>
      <c r="C363" s="12"/>
      <c r="D363" s="12"/>
      <c r="E363" s="12"/>
      <c r="F363" s="12"/>
      <c r="G363" s="12"/>
      <c r="H363" s="12"/>
      <c r="I363" s="12"/>
      <c r="J363" s="12"/>
    </row>
    <row r="364" spans="2:10" ht="12.75">
      <c r="B364" s="13"/>
      <c r="C364" s="12"/>
      <c r="D364" s="12"/>
      <c r="E364" s="12"/>
      <c r="F364" s="12"/>
      <c r="G364" s="12"/>
      <c r="H364" s="12"/>
      <c r="I364" s="12"/>
      <c r="J364" s="12"/>
    </row>
    <row r="365" spans="2:10" ht="12.75">
      <c r="B365" s="13"/>
      <c r="C365" s="12"/>
      <c r="D365" s="12"/>
      <c r="E365" s="12"/>
      <c r="F365" s="12"/>
      <c r="G365" s="12"/>
      <c r="H365" s="12"/>
      <c r="I365" s="12"/>
      <c r="J365" s="12"/>
    </row>
    <row r="366" spans="2:10" ht="12.75">
      <c r="B366" s="13"/>
      <c r="C366" s="12"/>
      <c r="D366" s="12"/>
      <c r="E366" s="12"/>
      <c r="F366" s="12"/>
      <c r="G366" s="12"/>
      <c r="H366" s="12"/>
      <c r="I366" s="12"/>
      <c r="J366" s="12"/>
    </row>
    <row r="367" spans="2:10" ht="12.75">
      <c r="B367" s="13"/>
      <c r="C367" s="12"/>
      <c r="D367" s="12"/>
      <c r="E367" s="12"/>
      <c r="F367" s="12"/>
      <c r="G367" s="12"/>
      <c r="H367" s="12"/>
      <c r="I367" s="12"/>
      <c r="J367" s="12"/>
    </row>
    <row r="368" spans="2:10" ht="12.75">
      <c r="B368" s="13"/>
      <c r="C368" s="12"/>
      <c r="D368" s="12"/>
      <c r="E368" s="12"/>
      <c r="F368" s="12"/>
      <c r="G368" s="12"/>
      <c r="H368" s="12"/>
      <c r="I368" s="12"/>
      <c r="J368" s="12"/>
    </row>
    <row r="369" spans="2:10" ht="12.75">
      <c r="B369" s="13"/>
      <c r="C369" s="12"/>
      <c r="D369" s="12"/>
      <c r="E369" s="12"/>
      <c r="F369" s="12"/>
      <c r="G369" s="12"/>
      <c r="H369" s="12"/>
      <c r="I369" s="12"/>
      <c r="J369" s="12"/>
    </row>
    <row r="370" spans="2:10" ht="12.75">
      <c r="B370" s="13"/>
      <c r="C370" s="12"/>
      <c r="D370" s="12"/>
      <c r="E370" s="12"/>
      <c r="F370" s="12"/>
      <c r="G370" s="12"/>
      <c r="H370" s="12"/>
      <c r="I370" s="12"/>
      <c r="J370" s="12"/>
    </row>
    <row r="371" spans="2:10" ht="12.75">
      <c r="B371" s="13"/>
      <c r="C371" s="12"/>
      <c r="D371" s="12"/>
      <c r="E371" s="12"/>
      <c r="F371" s="12"/>
      <c r="G371" s="12"/>
      <c r="H371" s="12"/>
      <c r="I371" s="12"/>
      <c r="J371" s="12"/>
    </row>
    <row r="372" spans="2:10" ht="12.75">
      <c r="B372" s="13"/>
      <c r="C372" s="12"/>
      <c r="D372" s="12"/>
      <c r="E372" s="12"/>
      <c r="F372" s="12"/>
      <c r="G372" s="12"/>
      <c r="H372" s="12"/>
      <c r="I372" s="12"/>
      <c r="J372" s="12"/>
    </row>
    <row r="373" spans="2:10" ht="12.75">
      <c r="B373" s="13"/>
      <c r="C373" s="12"/>
      <c r="D373" s="12"/>
      <c r="E373" s="12"/>
      <c r="F373" s="12"/>
      <c r="G373" s="12"/>
      <c r="H373" s="12"/>
      <c r="I373" s="12"/>
      <c r="J373" s="12"/>
    </row>
    <row r="374" spans="2:10" ht="12.75">
      <c r="B374" s="13"/>
      <c r="C374" s="12"/>
      <c r="D374" s="12"/>
      <c r="E374" s="12"/>
      <c r="F374" s="12"/>
      <c r="G374" s="12"/>
      <c r="H374" s="12"/>
      <c r="I374" s="12"/>
      <c r="J374" s="12"/>
    </row>
    <row r="375" spans="2:10" ht="12.75">
      <c r="B375" s="13"/>
      <c r="C375" s="12"/>
      <c r="D375" s="12"/>
      <c r="E375" s="12"/>
      <c r="F375" s="12"/>
      <c r="G375" s="12"/>
      <c r="H375" s="12"/>
      <c r="I375" s="12"/>
      <c r="J375" s="12"/>
    </row>
    <row r="376" spans="2:10" ht="12.75">
      <c r="B376" s="13"/>
      <c r="C376" s="12"/>
      <c r="D376" s="12"/>
      <c r="E376" s="12"/>
      <c r="F376" s="12"/>
      <c r="G376" s="12"/>
      <c r="H376" s="12"/>
      <c r="I376" s="12"/>
      <c r="J376" s="12"/>
    </row>
    <row r="377" spans="2:10" ht="12.75">
      <c r="B377" s="13"/>
      <c r="C377" s="12"/>
      <c r="D377" s="12"/>
      <c r="E377" s="12"/>
      <c r="F377" s="12"/>
      <c r="G377" s="12"/>
      <c r="H377" s="12"/>
      <c r="I377" s="12"/>
      <c r="J377" s="12"/>
    </row>
    <row r="378" spans="2:10" ht="12.75">
      <c r="B378" s="13"/>
      <c r="C378" s="12"/>
      <c r="D378" s="12"/>
      <c r="E378" s="12"/>
      <c r="F378" s="12"/>
      <c r="G378" s="12"/>
      <c r="H378" s="12"/>
      <c r="I378" s="12"/>
      <c r="J378" s="12"/>
    </row>
    <row r="379" spans="2:10" ht="12.75">
      <c r="B379" s="13"/>
      <c r="C379" s="12"/>
      <c r="D379" s="12"/>
      <c r="E379" s="12"/>
      <c r="F379" s="12"/>
      <c r="G379" s="12"/>
      <c r="H379" s="12"/>
      <c r="I379" s="12"/>
      <c r="J379" s="12"/>
    </row>
    <row r="380" spans="2:10" ht="12.75">
      <c r="B380" s="13"/>
      <c r="C380" s="12"/>
      <c r="D380" s="12"/>
      <c r="E380" s="12"/>
      <c r="F380" s="12"/>
      <c r="G380" s="12"/>
      <c r="H380" s="12"/>
      <c r="I380" s="12"/>
      <c r="J380" s="12"/>
    </row>
    <row r="381" spans="2:10" ht="12.75">
      <c r="B381" s="13"/>
      <c r="C381" s="12"/>
      <c r="D381" s="12"/>
      <c r="E381" s="12"/>
      <c r="F381" s="12"/>
      <c r="G381" s="12"/>
      <c r="H381" s="12"/>
      <c r="I381" s="12"/>
      <c r="J381" s="12"/>
    </row>
    <row r="382" spans="2:10" ht="12.75">
      <c r="B382" s="13"/>
      <c r="C382" s="12"/>
      <c r="D382" s="12"/>
      <c r="E382" s="12"/>
      <c r="F382" s="12"/>
      <c r="G382" s="12"/>
      <c r="H382" s="12"/>
      <c r="I382" s="12"/>
      <c r="J382" s="12"/>
    </row>
    <row r="383" spans="2:10" ht="12.75">
      <c r="B383" s="13"/>
      <c r="C383" s="12"/>
      <c r="D383" s="12"/>
      <c r="E383" s="12"/>
      <c r="F383" s="12"/>
      <c r="G383" s="12"/>
      <c r="H383" s="12"/>
      <c r="I383" s="12"/>
      <c r="J383" s="12"/>
    </row>
    <row r="384" spans="2:10" ht="12.75">
      <c r="B384" s="13"/>
      <c r="C384" s="12"/>
      <c r="D384" s="12"/>
      <c r="E384" s="12"/>
      <c r="F384" s="12"/>
      <c r="G384" s="12"/>
      <c r="H384" s="12"/>
      <c r="I384" s="12"/>
      <c r="J384" s="12"/>
    </row>
    <row r="385" spans="2:10" ht="12.75">
      <c r="B385" s="13"/>
      <c r="C385" s="12"/>
      <c r="D385" s="12"/>
      <c r="E385" s="12"/>
      <c r="F385" s="12"/>
      <c r="G385" s="12"/>
      <c r="H385" s="12"/>
      <c r="I385" s="12"/>
      <c r="J385" s="12"/>
    </row>
    <row r="386" spans="2:10" ht="12.75">
      <c r="B386" s="13"/>
      <c r="C386" s="12"/>
      <c r="D386" s="12"/>
      <c r="E386" s="12"/>
      <c r="F386" s="12"/>
      <c r="G386" s="12"/>
      <c r="H386" s="12"/>
      <c r="I386" s="12"/>
      <c r="J386" s="12"/>
    </row>
    <row r="387" spans="2:10" ht="12.75">
      <c r="B387" s="13"/>
      <c r="C387" s="12"/>
      <c r="D387" s="12"/>
      <c r="E387" s="12"/>
      <c r="F387" s="12"/>
      <c r="G387" s="12"/>
      <c r="H387" s="12"/>
      <c r="I387" s="12"/>
      <c r="J387" s="12"/>
    </row>
    <row r="388" spans="2:10" ht="12.75">
      <c r="B388" s="13"/>
      <c r="C388" s="12"/>
      <c r="D388" s="12"/>
      <c r="E388" s="12"/>
      <c r="F388" s="12"/>
      <c r="G388" s="12"/>
      <c r="H388" s="12"/>
      <c r="I388" s="12"/>
      <c r="J388" s="12"/>
    </row>
    <row r="389" spans="2:10" ht="12.75">
      <c r="B389" s="13"/>
      <c r="C389" s="12"/>
      <c r="D389" s="12"/>
      <c r="E389" s="12"/>
      <c r="F389" s="12"/>
      <c r="G389" s="12"/>
      <c r="H389" s="12"/>
      <c r="I389" s="12"/>
      <c r="J389" s="12"/>
    </row>
    <row r="390" spans="2:10" ht="12.75">
      <c r="B390" s="13"/>
      <c r="C390" s="12"/>
      <c r="D390" s="12"/>
      <c r="E390" s="12"/>
      <c r="F390" s="12"/>
      <c r="G390" s="12"/>
      <c r="H390" s="12"/>
      <c r="I390" s="12"/>
      <c r="J390" s="12"/>
    </row>
    <row r="391" spans="2:10" ht="12.75">
      <c r="B391" s="13"/>
      <c r="C391" s="12"/>
      <c r="D391" s="12"/>
      <c r="E391" s="12"/>
      <c r="F391" s="12"/>
      <c r="G391" s="12"/>
      <c r="H391" s="12"/>
      <c r="I391" s="12"/>
      <c r="J391" s="12"/>
    </row>
    <row r="392" spans="2:10" ht="12.75">
      <c r="B392" s="13"/>
      <c r="C392" s="12"/>
      <c r="D392" s="12"/>
      <c r="E392" s="12"/>
      <c r="F392" s="12"/>
      <c r="G392" s="12"/>
      <c r="H392" s="12"/>
      <c r="I392" s="12"/>
      <c r="J392" s="12"/>
    </row>
    <row r="393" spans="2:10" ht="12.75">
      <c r="B393" s="13"/>
      <c r="C393" s="12"/>
      <c r="D393" s="12"/>
      <c r="E393" s="12"/>
      <c r="F393" s="12"/>
      <c r="G393" s="12"/>
      <c r="H393" s="12"/>
      <c r="I393" s="12"/>
      <c r="J393" s="12"/>
    </row>
    <row r="394" spans="2:10" ht="12.75">
      <c r="B394" s="13"/>
      <c r="C394" s="12"/>
      <c r="D394" s="12"/>
      <c r="E394" s="12"/>
      <c r="F394" s="12"/>
      <c r="G394" s="12"/>
      <c r="H394" s="12"/>
      <c r="I394" s="12"/>
      <c r="J394" s="12"/>
    </row>
    <row r="395" spans="2:10" ht="12.75">
      <c r="B395" s="13"/>
      <c r="C395" s="12"/>
      <c r="D395" s="12"/>
      <c r="E395" s="12"/>
      <c r="F395" s="12"/>
      <c r="G395" s="12"/>
      <c r="H395" s="12"/>
      <c r="I395" s="12"/>
      <c r="J395" s="12"/>
    </row>
    <row r="396" spans="2:10" ht="12.75">
      <c r="B396" s="13"/>
      <c r="C396" s="12"/>
      <c r="D396" s="12"/>
      <c r="E396" s="12"/>
      <c r="F396" s="12"/>
      <c r="G396" s="12"/>
      <c r="H396" s="12"/>
      <c r="I396" s="12"/>
      <c r="J396" s="12"/>
    </row>
    <row r="397" spans="2:10" ht="12.75">
      <c r="B397" s="13"/>
      <c r="C397" s="12"/>
      <c r="D397" s="12"/>
      <c r="E397" s="12"/>
      <c r="F397" s="12"/>
      <c r="G397" s="12"/>
      <c r="H397" s="12"/>
      <c r="I397" s="12"/>
      <c r="J397" s="12"/>
    </row>
    <row r="398" spans="2:10" ht="12.75">
      <c r="B398" s="13"/>
      <c r="C398" s="12"/>
      <c r="D398" s="12"/>
      <c r="E398" s="12"/>
      <c r="F398" s="12"/>
      <c r="G398" s="12"/>
      <c r="H398" s="12"/>
      <c r="I398" s="12"/>
      <c r="J398" s="12"/>
    </row>
    <row r="399" spans="2:10" ht="12.75">
      <c r="B399" s="13"/>
      <c r="C399" s="12"/>
      <c r="D399" s="12"/>
      <c r="E399" s="12"/>
      <c r="F399" s="12"/>
      <c r="G399" s="12"/>
      <c r="H399" s="12"/>
      <c r="I399" s="12"/>
      <c r="J399" s="12"/>
    </row>
    <row r="400" spans="2:10" ht="12.75">
      <c r="B400" s="13"/>
      <c r="C400" s="12"/>
      <c r="D400" s="12"/>
      <c r="E400" s="12"/>
      <c r="F400" s="12"/>
      <c r="G400" s="12"/>
      <c r="H400" s="12"/>
      <c r="I400" s="12"/>
      <c r="J400" s="12"/>
    </row>
    <row r="401" spans="2:10" ht="12.75">
      <c r="B401" s="13"/>
      <c r="C401" s="12"/>
      <c r="D401" s="12"/>
      <c r="E401" s="12"/>
      <c r="F401" s="12"/>
      <c r="G401" s="12"/>
      <c r="H401" s="12"/>
      <c r="I401" s="12"/>
      <c r="J401" s="12"/>
    </row>
    <row r="402" spans="2:10" ht="12.75">
      <c r="B402" s="13"/>
      <c r="C402" s="12"/>
      <c r="D402" s="12"/>
      <c r="E402" s="12"/>
      <c r="F402" s="12"/>
      <c r="G402" s="12"/>
      <c r="H402" s="12"/>
      <c r="I402" s="12"/>
      <c r="J402" s="12"/>
    </row>
    <row r="403" spans="2:10" ht="12.75">
      <c r="B403" s="13"/>
      <c r="C403" s="12"/>
      <c r="D403" s="12"/>
      <c r="E403" s="12"/>
      <c r="F403" s="12"/>
      <c r="G403" s="12"/>
      <c r="H403" s="12"/>
      <c r="I403" s="12"/>
      <c r="J403" s="12"/>
    </row>
    <row r="404" spans="2:10" ht="12.75">
      <c r="B404" s="13"/>
      <c r="C404" s="12"/>
      <c r="D404" s="12"/>
      <c r="E404" s="12"/>
      <c r="F404" s="12"/>
      <c r="G404" s="12"/>
      <c r="H404" s="12"/>
      <c r="I404" s="12"/>
      <c r="J404" s="12"/>
    </row>
    <row r="405" spans="2:10" ht="12.75">
      <c r="B405" s="13"/>
      <c r="C405" s="12"/>
      <c r="D405" s="12"/>
      <c r="E405" s="12"/>
      <c r="F405" s="12"/>
      <c r="G405" s="12"/>
      <c r="H405" s="12"/>
      <c r="I405" s="12"/>
      <c r="J405" s="12"/>
    </row>
    <row r="406" spans="2:10" ht="12.75">
      <c r="B406" s="13"/>
      <c r="C406" s="12"/>
      <c r="D406" s="12"/>
      <c r="E406" s="12"/>
      <c r="F406" s="12"/>
      <c r="G406" s="12"/>
      <c r="H406" s="12"/>
      <c r="I406" s="12"/>
      <c r="J406" s="12"/>
    </row>
    <row r="407" spans="2:10" ht="12.75">
      <c r="B407" s="13"/>
      <c r="C407" s="12"/>
      <c r="D407" s="12"/>
      <c r="E407" s="12"/>
      <c r="F407" s="12"/>
      <c r="G407" s="12"/>
      <c r="H407" s="12"/>
      <c r="I407" s="12"/>
      <c r="J407" s="12"/>
    </row>
    <row r="408" spans="2:10" ht="12.75">
      <c r="B408" s="13"/>
      <c r="C408" s="12"/>
      <c r="D408" s="12"/>
      <c r="E408" s="12"/>
      <c r="F408" s="12"/>
      <c r="G408" s="12"/>
      <c r="H408" s="12"/>
      <c r="I408" s="12"/>
      <c r="J408" s="12"/>
    </row>
    <row r="409" spans="2:10" ht="12.75">
      <c r="B409" s="13"/>
      <c r="C409" s="12"/>
      <c r="D409" s="12"/>
      <c r="E409" s="12"/>
      <c r="F409" s="12"/>
      <c r="G409" s="12"/>
      <c r="H409" s="12"/>
      <c r="I409" s="12"/>
      <c r="J409" s="12"/>
    </row>
    <row r="410" spans="2:10" ht="12.75">
      <c r="B410" s="13"/>
      <c r="C410" s="12"/>
      <c r="D410" s="12"/>
      <c r="E410" s="12"/>
      <c r="F410" s="12"/>
      <c r="G410" s="12"/>
      <c r="H410" s="12"/>
      <c r="I410" s="12"/>
      <c r="J410" s="12"/>
    </row>
    <row r="411" spans="2:10" ht="12.75">
      <c r="B411" s="13"/>
      <c r="C411" s="12"/>
      <c r="D411" s="12"/>
      <c r="E411" s="12"/>
      <c r="F411" s="12"/>
      <c r="G411" s="12"/>
      <c r="H411" s="12"/>
      <c r="I411" s="12"/>
      <c r="J411" s="12"/>
    </row>
    <row r="412" spans="2:10" ht="12.75">
      <c r="B412" s="13"/>
      <c r="C412" s="12"/>
      <c r="D412" s="12"/>
      <c r="E412" s="12"/>
      <c r="F412" s="12"/>
      <c r="G412" s="12"/>
      <c r="H412" s="12"/>
      <c r="I412" s="12"/>
      <c r="J412" s="12"/>
    </row>
    <row r="413" spans="2:10" ht="12.75">
      <c r="B413" s="13"/>
      <c r="C413" s="12"/>
      <c r="D413" s="12"/>
      <c r="E413" s="12"/>
      <c r="F413" s="12"/>
      <c r="G413" s="12"/>
      <c r="H413" s="12"/>
      <c r="I413" s="12"/>
      <c r="J413" s="12"/>
    </row>
    <row r="414" spans="2:10" ht="12.75">
      <c r="B414" s="13"/>
      <c r="C414" s="12"/>
      <c r="D414" s="12"/>
      <c r="E414" s="12"/>
      <c r="F414" s="12"/>
      <c r="G414" s="12"/>
      <c r="H414" s="12"/>
      <c r="I414" s="12"/>
      <c r="J414" s="12"/>
    </row>
    <row r="415" spans="2:10" ht="12.75">
      <c r="B415" s="13"/>
      <c r="C415" s="12"/>
      <c r="D415" s="12"/>
      <c r="E415" s="12"/>
      <c r="F415" s="12"/>
      <c r="G415" s="12"/>
      <c r="H415" s="12"/>
      <c r="I415" s="12"/>
      <c r="J415" s="12"/>
    </row>
    <row r="416" spans="2:10" ht="12.75">
      <c r="B416" s="13"/>
      <c r="C416" s="12"/>
      <c r="D416" s="12"/>
      <c r="E416" s="12"/>
      <c r="F416" s="12"/>
      <c r="G416" s="12"/>
      <c r="H416" s="12"/>
      <c r="I416" s="12"/>
      <c r="J416" s="12"/>
    </row>
    <row r="417" spans="2:10" ht="12.75">
      <c r="B417" s="13"/>
      <c r="C417" s="12"/>
      <c r="D417" s="12"/>
      <c r="E417" s="12"/>
      <c r="F417" s="12"/>
      <c r="G417" s="12"/>
      <c r="H417" s="12"/>
      <c r="I417" s="12"/>
      <c r="J417" s="12"/>
    </row>
    <row r="418" spans="2:10" ht="12.75">
      <c r="B418" s="13"/>
      <c r="C418" s="12"/>
      <c r="D418" s="12"/>
      <c r="E418" s="12"/>
      <c r="F418" s="12"/>
      <c r="G418" s="12"/>
      <c r="H418" s="12"/>
      <c r="I418" s="12"/>
      <c r="J418" s="12"/>
    </row>
    <row r="419" spans="2:10" ht="12.75">
      <c r="B419" s="13"/>
      <c r="C419" s="12"/>
      <c r="D419" s="12"/>
      <c r="E419" s="12"/>
      <c r="F419" s="12"/>
      <c r="G419" s="12"/>
      <c r="H419" s="12"/>
      <c r="I419" s="12"/>
      <c r="J419" s="12"/>
    </row>
    <row r="420" spans="2:10" ht="12.75">
      <c r="B420" s="13"/>
      <c r="C420" s="12"/>
      <c r="D420" s="12"/>
      <c r="E420" s="12"/>
      <c r="F420" s="12"/>
      <c r="G420" s="12"/>
      <c r="H420" s="12"/>
      <c r="I420" s="12"/>
      <c r="J420" s="12"/>
    </row>
    <row r="421" spans="2:10" ht="12.75">
      <c r="B421" s="13"/>
      <c r="C421" s="12"/>
      <c r="D421" s="12"/>
      <c r="E421" s="12"/>
      <c r="F421" s="12"/>
      <c r="G421" s="12"/>
      <c r="H421" s="12"/>
      <c r="I421" s="12"/>
      <c r="J421" s="12"/>
    </row>
    <row r="422" spans="2:10" ht="12.75">
      <c r="B422" s="13"/>
      <c r="C422" s="12"/>
      <c r="D422" s="12"/>
      <c r="E422" s="12"/>
      <c r="F422" s="12"/>
      <c r="G422" s="12"/>
      <c r="H422" s="12"/>
      <c r="I422" s="12"/>
      <c r="J422" s="12"/>
    </row>
    <row r="423" spans="2:10" ht="12.75">
      <c r="B423" s="13"/>
      <c r="C423" s="12"/>
      <c r="D423" s="12"/>
      <c r="E423" s="12"/>
      <c r="F423" s="12"/>
      <c r="G423" s="12"/>
      <c r="H423" s="12"/>
      <c r="I423" s="12"/>
      <c r="J423" s="12"/>
    </row>
    <row r="424" spans="2:10" ht="12.75">
      <c r="B424" s="13"/>
      <c r="C424" s="12"/>
      <c r="D424" s="12"/>
      <c r="E424" s="12"/>
      <c r="F424" s="12"/>
      <c r="G424" s="12"/>
      <c r="H424" s="12"/>
      <c r="I424" s="12"/>
      <c r="J424" s="12"/>
    </row>
    <row r="425" spans="2:10" ht="12.75">
      <c r="B425" s="13"/>
      <c r="C425" s="12"/>
      <c r="D425" s="12"/>
      <c r="E425" s="12"/>
      <c r="F425" s="12"/>
      <c r="G425" s="12"/>
      <c r="H425" s="12"/>
      <c r="I425" s="12"/>
      <c r="J425" s="12"/>
    </row>
    <row r="426" spans="2:10" ht="12.75">
      <c r="B426" s="13"/>
      <c r="C426" s="12"/>
      <c r="D426" s="12"/>
      <c r="E426" s="12"/>
      <c r="F426" s="12"/>
      <c r="G426" s="12"/>
      <c r="H426" s="12"/>
      <c r="I426" s="12"/>
      <c r="J426" s="12"/>
    </row>
    <row r="427" spans="2:10" ht="12.75">
      <c r="B427" s="13"/>
      <c r="C427" s="12"/>
      <c r="D427" s="12"/>
      <c r="E427" s="12"/>
      <c r="F427" s="12"/>
      <c r="G427" s="12"/>
      <c r="H427" s="12"/>
      <c r="I427" s="12"/>
      <c r="J427" s="12"/>
    </row>
    <row r="428" spans="2:10" ht="12.75">
      <c r="B428" s="13"/>
      <c r="C428" s="12"/>
      <c r="D428" s="12"/>
      <c r="E428" s="12"/>
      <c r="F428" s="12"/>
      <c r="G428" s="12"/>
      <c r="H428" s="12"/>
      <c r="I428" s="12"/>
      <c r="J428" s="12"/>
    </row>
    <row r="429" spans="2:10" ht="12.75">
      <c r="B429" s="13"/>
      <c r="C429" s="12"/>
      <c r="D429" s="12"/>
      <c r="E429" s="12"/>
      <c r="F429" s="12"/>
      <c r="G429" s="12"/>
      <c r="H429" s="12"/>
      <c r="I429" s="12"/>
      <c r="J429" s="12"/>
    </row>
    <row r="430" spans="2:10" ht="12.75">
      <c r="B430" s="13"/>
      <c r="C430" s="12"/>
      <c r="D430" s="12"/>
      <c r="E430" s="12"/>
      <c r="F430" s="12"/>
      <c r="G430" s="12"/>
      <c r="H430" s="12"/>
      <c r="I430" s="12"/>
      <c r="J430" s="12"/>
    </row>
    <row r="431" spans="2:10" ht="12.75">
      <c r="B431" s="13"/>
      <c r="C431" s="12"/>
      <c r="D431" s="12"/>
      <c r="E431" s="12"/>
      <c r="F431" s="12"/>
      <c r="G431" s="12"/>
      <c r="H431" s="12"/>
      <c r="I431" s="12"/>
      <c r="J431" s="12"/>
    </row>
    <row r="432" spans="2:10" ht="12.75">
      <c r="B432" s="13"/>
      <c r="C432" s="12"/>
      <c r="D432" s="12"/>
      <c r="E432" s="12"/>
      <c r="F432" s="12"/>
      <c r="G432" s="12"/>
      <c r="H432" s="12"/>
      <c r="I432" s="12"/>
      <c r="J432" s="12"/>
    </row>
    <row r="433" spans="2:10" ht="12.75">
      <c r="B433" s="13"/>
      <c r="C433" s="12"/>
      <c r="D433" s="12"/>
      <c r="E433" s="12"/>
      <c r="F433" s="12"/>
      <c r="G433" s="12"/>
      <c r="H433" s="12"/>
      <c r="I433" s="12"/>
      <c r="J433" s="12"/>
    </row>
    <row r="434" spans="2:10" ht="12.75">
      <c r="B434" s="13"/>
      <c r="C434" s="12"/>
      <c r="D434" s="12"/>
      <c r="E434" s="12"/>
      <c r="F434" s="12"/>
      <c r="G434" s="12"/>
      <c r="H434" s="12"/>
      <c r="I434" s="12"/>
      <c r="J434" s="12"/>
    </row>
    <row r="435" spans="2:10" ht="12.75">
      <c r="B435" s="13"/>
      <c r="C435" s="12"/>
      <c r="D435" s="12"/>
      <c r="E435" s="12"/>
      <c r="F435" s="12"/>
      <c r="G435" s="12"/>
      <c r="H435" s="12"/>
      <c r="I435" s="12"/>
      <c r="J435" s="12"/>
    </row>
    <row r="436" spans="2:10" ht="12.75">
      <c r="B436" s="13"/>
      <c r="C436" s="12"/>
      <c r="D436" s="12"/>
      <c r="E436" s="12"/>
      <c r="F436" s="12"/>
      <c r="G436" s="12"/>
      <c r="H436" s="12"/>
      <c r="I436" s="12"/>
      <c r="J436" s="12"/>
    </row>
    <row r="437" spans="2:10" ht="12.75">
      <c r="B437" s="13"/>
      <c r="C437" s="12"/>
      <c r="D437" s="12"/>
      <c r="E437" s="12"/>
      <c r="F437" s="12"/>
      <c r="G437" s="12"/>
      <c r="H437" s="12"/>
      <c r="I437" s="12"/>
      <c r="J437" s="12"/>
    </row>
    <row r="438" spans="2:10" ht="12.75">
      <c r="B438" s="13"/>
      <c r="C438" s="12"/>
      <c r="D438" s="12"/>
      <c r="E438" s="12"/>
      <c r="F438" s="12"/>
      <c r="G438" s="12"/>
      <c r="H438" s="12"/>
      <c r="I438" s="12"/>
      <c r="J438" s="12"/>
    </row>
    <row r="439" spans="2:10" ht="12.75">
      <c r="B439" s="13"/>
      <c r="C439" s="12"/>
      <c r="D439" s="12"/>
      <c r="E439" s="12"/>
      <c r="F439" s="12"/>
      <c r="G439" s="12"/>
      <c r="H439" s="12"/>
      <c r="I439" s="12"/>
      <c r="J439" s="12"/>
    </row>
    <row r="440" spans="2:10" ht="12.75">
      <c r="B440" s="13"/>
      <c r="C440" s="12"/>
      <c r="D440" s="12"/>
      <c r="E440" s="12"/>
      <c r="F440" s="12"/>
      <c r="G440" s="12"/>
      <c r="H440" s="12"/>
      <c r="I440" s="12"/>
      <c r="J440" s="12"/>
    </row>
    <row r="441" spans="2:10" ht="12.75">
      <c r="B441" s="13"/>
      <c r="C441" s="12"/>
      <c r="D441" s="12"/>
      <c r="E441" s="12"/>
      <c r="F441" s="12"/>
      <c r="G441" s="12"/>
      <c r="H441" s="12"/>
      <c r="I441" s="12"/>
      <c r="J441" s="12"/>
    </row>
    <row r="442" spans="2:10" ht="12.75">
      <c r="B442" s="13"/>
      <c r="C442" s="12"/>
      <c r="D442" s="12"/>
      <c r="E442" s="12"/>
      <c r="F442" s="12"/>
      <c r="G442" s="12"/>
      <c r="H442" s="12"/>
      <c r="I442" s="12"/>
      <c r="J442" s="12"/>
    </row>
    <row r="443" spans="2:10" ht="12.75">
      <c r="B443" s="13"/>
      <c r="C443" s="12"/>
      <c r="D443" s="12"/>
      <c r="E443" s="12"/>
      <c r="F443" s="12"/>
      <c r="G443" s="12"/>
      <c r="H443" s="12"/>
      <c r="I443" s="12"/>
      <c r="J443" s="12"/>
    </row>
    <row r="444" spans="2:10" ht="12.75">
      <c r="B444" s="13"/>
      <c r="C444" s="12"/>
      <c r="D444" s="12"/>
      <c r="E444" s="12"/>
      <c r="F444" s="12"/>
      <c r="G444" s="12"/>
      <c r="H444" s="12"/>
      <c r="I444" s="12"/>
      <c r="J444" s="12"/>
    </row>
    <row r="445" spans="2:10" ht="12.75">
      <c r="B445" s="13"/>
      <c r="C445" s="12"/>
      <c r="D445" s="12"/>
      <c r="E445" s="12"/>
      <c r="F445" s="12"/>
      <c r="G445" s="12"/>
      <c r="H445" s="12"/>
      <c r="I445" s="12"/>
      <c r="J445" s="12"/>
    </row>
    <row r="446" spans="2:10" ht="12.75">
      <c r="B446" s="13"/>
      <c r="C446" s="12"/>
      <c r="D446" s="12"/>
      <c r="E446" s="12"/>
      <c r="F446" s="12"/>
      <c r="G446" s="12"/>
      <c r="H446" s="12"/>
      <c r="I446" s="12"/>
      <c r="J446" s="12"/>
    </row>
    <row r="447" spans="2:10" ht="12.75">
      <c r="B447" s="13"/>
      <c r="C447" s="12"/>
      <c r="D447" s="12"/>
      <c r="E447" s="12"/>
      <c r="F447" s="12"/>
      <c r="G447" s="12"/>
      <c r="H447" s="12"/>
      <c r="I447" s="12"/>
      <c r="J447" s="12"/>
    </row>
    <row r="448" spans="2:10" ht="12.75">
      <c r="B448" s="13"/>
      <c r="C448" s="12"/>
      <c r="D448" s="12"/>
      <c r="E448" s="12"/>
      <c r="F448" s="12"/>
      <c r="G448" s="12"/>
      <c r="H448" s="12"/>
      <c r="I448" s="12"/>
      <c r="J448" s="12"/>
    </row>
    <row r="449" spans="2:10" ht="12.75">
      <c r="B449" s="13"/>
      <c r="C449" s="12"/>
      <c r="D449" s="12"/>
      <c r="E449" s="12"/>
      <c r="F449" s="12"/>
      <c r="G449" s="12"/>
      <c r="H449" s="12"/>
      <c r="I449" s="12"/>
      <c r="J449" s="12"/>
    </row>
    <row r="450" spans="2:10" ht="12.75">
      <c r="B450" s="13"/>
      <c r="C450" s="12"/>
      <c r="D450" s="12"/>
      <c r="E450" s="12"/>
      <c r="F450" s="12"/>
      <c r="G450" s="12"/>
      <c r="H450" s="12"/>
      <c r="I450" s="12"/>
      <c r="J450" s="12"/>
    </row>
    <row r="451" spans="2:10" ht="12.75">
      <c r="B451" s="13"/>
      <c r="C451" s="12"/>
      <c r="D451" s="12"/>
      <c r="E451" s="12"/>
      <c r="F451" s="12"/>
      <c r="G451" s="12"/>
      <c r="H451" s="12"/>
      <c r="I451" s="12"/>
      <c r="J451" s="12"/>
    </row>
    <row r="452" spans="2:10" ht="12.75">
      <c r="B452" s="13"/>
      <c r="C452" s="12"/>
      <c r="D452" s="12"/>
      <c r="E452" s="12"/>
      <c r="F452" s="12"/>
      <c r="G452" s="12"/>
      <c r="H452" s="12"/>
      <c r="I452" s="12"/>
      <c r="J452" s="12"/>
    </row>
    <row r="453" spans="2:10" ht="12.75">
      <c r="B453" s="13"/>
      <c r="C453" s="12"/>
      <c r="D453" s="12"/>
      <c r="E453" s="12"/>
      <c r="F453" s="12"/>
      <c r="G453" s="12"/>
      <c r="H453" s="12"/>
      <c r="I453" s="12"/>
      <c r="J453" s="12"/>
    </row>
    <row r="454" spans="2:10" ht="12.75">
      <c r="B454" s="13"/>
      <c r="C454" s="12"/>
      <c r="D454" s="12"/>
      <c r="E454" s="12"/>
      <c r="F454" s="12"/>
      <c r="G454" s="12"/>
      <c r="H454" s="12"/>
      <c r="I454" s="12"/>
      <c r="J454" s="12"/>
    </row>
    <row r="455" spans="2:10" ht="12.75">
      <c r="B455" s="13"/>
      <c r="C455" s="12"/>
      <c r="D455" s="12"/>
      <c r="E455" s="12"/>
      <c r="F455" s="12"/>
      <c r="G455" s="12"/>
      <c r="H455" s="12"/>
      <c r="I455" s="12"/>
      <c r="J455" s="12"/>
    </row>
    <row r="456" spans="2:10" ht="12.75">
      <c r="B456" s="13"/>
      <c r="C456" s="12"/>
      <c r="D456" s="12"/>
      <c r="E456" s="12"/>
      <c r="F456" s="12"/>
      <c r="G456" s="12"/>
      <c r="H456" s="12"/>
      <c r="I456" s="12"/>
      <c r="J456" s="12"/>
    </row>
    <row r="457" spans="2:10" ht="12.75">
      <c r="B457" s="13"/>
      <c r="C457" s="12"/>
      <c r="D457" s="12"/>
      <c r="E457" s="12"/>
      <c r="F457" s="12"/>
      <c r="G457" s="12"/>
      <c r="H457" s="12"/>
      <c r="I457" s="12"/>
      <c r="J457" s="12"/>
    </row>
    <row r="458" spans="2:10" ht="12.75">
      <c r="B458" s="13"/>
      <c r="C458" s="12"/>
      <c r="D458" s="12"/>
      <c r="E458" s="12"/>
      <c r="F458" s="12"/>
      <c r="G458" s="12"/>
      <c r="H458" s="12"/>
      <c r="I458" s="12"/>
      <c r="J458" s="12"/>
    </row>
    <row r="459" spans="2:10" ht="12.75">
      <c r="B459" s="13"/>
      <c r="C459" s="12"/>
      <c r="D459" s="12"/>
      <c r="E459" s="12"/>
      <c r="F459" s="12"/>
      <c r="G459" s="12"/>
      <c r="H459" s="12"/>
      <c r="I459" s="12"/>
      <c r="J459" s="12"/>
    </row>
    <row r="460" spans="2:10" ht="12.75">
      <c r="B460" s="13"/>
      <c r="C460" s="12"/>
      <c r="D460" s="12"/>
      <c r="E460" s="12"/>
      <c r="F460" s="12"/>
      <c r="G460" s="12"/>
      <c r="H460" s="12"/>
      <c r="I460" s="12"/>
      <c r="J460" s="12"/>
    </row>
    <row r="461" spans="2:10" ht="12.75">
      <c r="B461" s="13"/>
      <c r="C461" s="12"/>
      <c r="D461" s="12"/>
      <c r="E461" s="12"/>
      <c r="F461" s="12"/>
      <c r="G461" s="12"/>
      <c r="H461" s="12"/>
      <c r="I461" s="12"/>
      <c r="J461" s="12"/>
    </row>
    <row r="462" spans="2:10" ht="12.75">
      <c r="B462" s="13"/>
      <c r="C462" s="12"/>
      <c r="D462" s="12"/>
      <c r="E462" s="12"/>
      <c r="F462" s="12"/>
      <c r="G462" s="12"/>
      <c r="H462" s="12"/>
      <c r="I462" s="12"/>
      <c r="J462" s="12"/>
    </row>
    <row r="463" spans="2:10" ht="12.75">
      <c r="B463" s="13"/>
      <c r="C463" s="12"/>
      <c r="D463" s="12"/>
      <c r="E463" s="12"/>
      <c r="F463" s="12"/>
      <c r="G463" s="12"/>
      <c r="H463" s="12"/>
      <c r="I463" s="12"/>
      <c r="J463" s="12"/>
    </row>
    <row r="464" spans="2:10" ht="12.75">
      <c r="B464" s="13"/>
      <c r="C464" s="12"/>
      <c r="D464" s="12"/>
      <c r="E464" s="12"/>
      <c r="F464" s="12"/>
      <c r="G464" s="12"/>
      <c r="H464" s="12"/>
      <c r="I464" s="12"/>
      <c r="J464" s="12"/>
    </row>
    <row r="465" spans="2:10" ht="12.75">
      <c r="B465" s="13"/>
      <c r="C465" s="12"/>
      <c r="D465" s="12"/>
      <c r="E465" s="12"/>
      <c r="F465" s="12"/>
      <c r="G465" s="12"/>
      <c r="H465" s="12"/>
      <c r="I465" s="12"/>
      <c r="J465" s="12"/>
    </row>
    <row r="466" spans="2:10" ht="12.75">
      <c r="B466" s="13"/>
      <c r="C466" s="12"/>
      <c r="D466" s="12"/>
      <c r="E466" s="12"/>
      <c r="F466" s="12"/>
      <c r="G466" s="12"/>
      <c r="H466" s="12"/>
      <c r="I466" s="12"/>
      <c r="J466" s="12"/>
    </row>
    <row r="467" spans="2:10" ht="12.75">
      <c r="B467" s="13"/>
      <c r="C467" s="12"/>
      <c r="D467" s="12"/>
      <c r="E467" s="12"/>
      <c r="F467" s="12"/>
      <c r="G467" s="12"/>
      <c r="H467" s="12"/>
      <c r="I467" s="12"/>
      <c r="J467" s="12"/>
    </row>
    <row r="468" spans="2:10" ht="12.75">
      <c r="B468" s="13"/>
      <c r="C468" s="12"/>
      <c r="D468" s="12"/>
      <c r="E468" s="12"/>
      <c r="F468" s="12"/>
      <c r="G468" s="12"/>
      <c r="H468" s="12"/>
      <c r="I468" s="12"/>
      <c r="J468" s="12"/>
    </row>
    <row r="469" spans="2:10" ht="12.75">
      <c r="B469" s="13"/>
      <c r="C469" s="12"/>
      <c r="D469" s="12"/>
      <c r="E469" s="12"/>
      <c r="F469" s="12"/>
      <c r="G469" s="12"/>
      <c r="H469" s="12"/>
      <c r="I469" s="12"/>
      <c r="J469" s="12"/>
    </row>
    <row r="470" spans="2:10" ht="12.75">
      <c r="B470" s="13"/>
      <c r="C470" s="12"/>
      <c r="D470" s="12"/>
      <c r="E470" s="12"/>
      <c r="F470" s="12"/>
      <c r="G470" s="12"/>
      <c r="H470" s="12"/>
      <c r="I470" s="12"/>
      <c r="J470" s="12"/>
    </row>
    <row r="471" spans="2:10" ht="12.75">
      <c r="B471" s="13"/>
      <c r="C471" s="12"/>
      <c r="D471" s="12"/>
      <c r="E471" s="12"/>
      <c r="F471" s="12"/>
      <c r="G471" s="12"/>
      <c r="H471" s="12"/>
      <c r="I471" s="12"/>
      <c r="J471" s="12"/>
    </row>
    <row r="472" spans="2:10" ht="12.75">
      <c r="B472" s="13"/>
      <c r="C472" s="12"/>
      <c r="D472" s="12"/>
      <c r="E472" s="12"/>
      <c r="F472" s="12"/>
      <c r="G472" s="12"/>
      <c r="H472" s="12"/>
      <c r="I472" s="12"/>
      <c r="J472" s="12"/>
    </row>
    <row r="473" spans="2:10" ht="12.75">
      <c r="B473" s="13"/>
      <c r="C473" s="12"/>
      <c r="D473" s="12"/>
      <c r="E473" s="12"/>
      <c r="F473" s="12"/>
      <c r="G473" s="12"/>
      <c r="H473" s="12"/>
      <c r="I473" s="12"/>
      <c r="J473" s="12"/>
    </row>
    <row r="474" spans="2:10" ht="12.75">
      <c r="B474" s="13"/>
      <c r="C474" s="12"/>
      <c r="D474" s="12"/>
      <c r="E474" s="12"/>
      <c r="F474" s="12"/>
      <c r="G474" s="12"/>
      <c r="H474" s="12"/>
      <c r="I474" s="12"/>
      <c r="J474" s="12"/>
    </row>
    <row r="475" spans="2:10" ht="12.75">
      <c r="B475" s="13"/>
      <c r="C475" s="12"/>
      <c r="D475" s="12"/>
      <c r="E475" s="12"/>
      <c r="F475" s="12"/>
      <c r="G475" s="12"/>
      <c r="H475" s="12"/>
      <c r="I475" s="12"/>
      <c r="J475" s="12"/>
    </row>
    <row r="476" spans="2:10" ht="12.75">
      <c r="B476" s="13"/>
      <c r="C476" s="12"/>
      <c r="D476" s="12"/>
      <c r="E476" s="12"/>
      <c r="F476" s="12"/>
      <c r="G476" s="12"/>
      <c r="H476" s="12"/>
      <c r="I476" s="12"/>
      <c r="J476" s="12"/>
    </row>
    <row r="477" spans="2:10" ht="12.75">
      <c r="B477" s="13"/>
      <c r="C477" s="12"/>
      <c r="D477" s="12"/>
      <c r="E477" s="12"/>
      <c r="F477" s="12"/>
      <c r="G477" s="12"/>
      <c r="H477" s="12"/>
      <c r="I477" s="12"/>
      <c r="J477" s="12"/>
    </row>
    <row r="478" spans="2:10" ht="12.75">
      <c r="B478" s="13"/>
      <c r="C478" s="12"/>
      <c r="D478" s="12"/>
      <c r="E478" s="12"/>
      <c r="F478" s="12"/>
      <c r="G478" s="12"/>
      <c r="H478" s="12"/>
      <c r="I478" s="12"/>
      <c r="J478" s="12"/>
    </row>
    <row r="479" spans="2:10" ht="12.75">
      <c r="B479" s="13"/>
      <c r="C479" s="12"/>
      <c r="D479" s="12"/>
      <c r="E479" s="12"/>
      <c r="F479" s="12"/>
      <c r="G479" s="12"/>
      <c r="H479" s="12"/>
      <c r="I479" s="12"/>
      <c r="J479" s="12"/>
    </row>
    <row r="480" spans="2:10" ht="12.75">
      <c r="B480" s="13"/>
      <c r="C480" s="12"/>
      <c r="D480" s="12"/>
      <c r="E480" s="12"/>
      <c r="F480" s="12"/>
      <c r="G480" s="12"/>
      <c r="H480" s="12"/>
      <c r="I480" s="12"/>
      <c r="J480" s="12"/>
    </row>
    <row r="481" spans="2:10" ht="12.75">
      <c r="B481" s="13"/>
      <c r="C481" s="12"/>
      <c r="D481" s="12"/>
      <c r="E481" s="12"/>
      <c r="F481" s="12"/>
      <c r="G481" s="12"/>
      <c r="H481" s="12"/>
      <c r="I481" s="12"/>
      <c r="J481" s="12"/>
    </row>
    <row r="482" spans="2:10" ht="12.75">
      <c r="B482" s="13"/>
      <c r="C482" s="12"/>
      <c r="D482" s="12"/>
      <c r="E482" s="12"/>
      <c r="F482" s="12"/>
      <c r="G482" s="12"/>
      <c r="H482" s="12"/>
      <c r="I482" s="12"/>
      <c r="J482" s="12"/>
    </row>
    <row r="483" spans="2:10" ht="12.75">
      <c r="B483" s="13"/>
      <c r="C483" s="12"/>
      <c r="D483" s="12"/>
      <c r="E483" s="12"/>
      <c r="F483" s="12"/>
      <c r="G483" s="12"/>
      <c r="H483" s="12"/>
      <c r="I483" s="12"/>
      <c r="J483" s="12"/>
    </row>
    <row r="484" spans="2:10" ht="12.75">
      <c r="B484" s="13"/>
      <c r="C484" s="12"/>
      <c r="D484" s="12"/>
      <c r="E484" s="12"/>
      <c r="F484" s="12"/>
      <c r="G484" s="12"/>
      <c r="H484" s="12"/>
      <c r="I484" s="12"/>
      <c r="J484" s="12"/>
    </row>
    <row r="485" spans="2:10" ht="12.75">
      <c r="B485" s="13"/>
      <c r="C485" s="12"/>
      <c r="D485" s="12"/>
      <c r="E485" s="12"/>
      <c r="F485" s="12"/>
      <c r="G485" s="12"/>
      <c r="H485" s="12"/>
      <c r="I485" s="12"/>
      <c r="J485" s="12"/>
    </row>
    <row r="486" spans="2:10" ht="12.75">
      <c r="B486" s="13"/>
      <c r="C486" s="12"/>
      <c r="D486" s="12"/>
      <c r="E486" s="12"/>
      <c r="F486" s="12"/>
      <c r="G486" s="12"/>
      <c r="H486" s="12"/>
      <c r="I486" s="12"/>
      <c r="J486" s="12"/>
    </row>
    <row r="487" spans="2:10" ht="12.75">
      <c r="B487" s="13"/>
      <c r="C487" s="12"/>
      <c r="D487" s="12"/>
      <c r="E487" s="12"/>
      <c r="F487" s="12"/>
      <c r="G487" s="12"/>
      <c r="H487" s="12"/>
      <c r="I487" s="12"/>
      <c r="J487" s="12"/>
    </row>
    <row r="488" spans="2:10" ht="12.75">
      <c r="B488" s="13"/>
      <c r="C488" s="12"/>
      <c r="D488" s="12"/>
      <c r="E488" s="12"/>
      <c r="F488" s="12"/>
      <c r="G488" s="12"/>
      <c r="H488" s="12"/>
      <c r="I488" s="12"/>
      <c r="J488" s="12"/>
    </row>
    <row r="489" spans="2:10" ht="12.75">
      <c r="B489" s="13"/>
      <c r="C489" s="12"/>
      <c r="D489" s="12"/>
      <c r="E489" s="12"/>
      <c r="F489" s="12"/>
      <c r="G489" s="12"/>
      <c r="H489" s="12"/>
      <c r="I489" s="12"/>
      <c r="J489" s="12"/>
    </row>
    <row r="490" spans="2:10" ht="12.75">
      <c r="B490" s="13"/>
      <c r="C490" s="12"/>
      <c r="D490" s="12"/>
      <c r="E490" s="12"/>
      <c r="F490" s="12"/>
      <c r="G490" s="12"/>
      <c r="H490" s="12"/>
      <c r="I490" s="12"/>
      <c r="J490" s="12"/>
    </row>
    <row r="491" spans="2:10" ht="12.75">
      <c r="B491" s="13"/>
      <c r="C491" s="12"/>
      <c r="D491" s="12"/>
      <c r="E491" s="12"/>
      <c r="F491" s="12"/>
      <c r="G491" s="12"/>
      <c r="H491" s="12"/>
      <c r="I491" s="12"/>
      <c r="J491" s="12"/>
    </row>
    <row r="492" spans="2:10" ht="12.75">
      <c r="B492" s="13"/>
      <c r="C492" s="12"/>
      <c r="D492" s="12"/>
      <c r="E492" s="12"/>
      <c r="F492" s="12"/>
      <c r="G492" s="12"/>
      <c r="H492" s="12"/>
      <c r="I492" s="12"/>
      <c r="J492" s="12"/>
    </row>
    <row r="493" spans="2:10" ht="12.75">
      <c r="B493" s="13"/>
      <c r="C493" s="12"/>
      <c r="D493" s="12"/>
      <c r="E493" s="12"/>
      <c r="F493" s="12"/>
      <c r="G493" s="12"/>
      <c r="H493" s="12"/>
      <c r="I493" s="12"/>
      <c r="J493" s="12"/>
    </row>
    <row r="494" spans="2:10" ht="12.75">
      <c r="B494" s="13"/>
      <c r="C494" s="12"/>
      <c r="D494" s="12"/>
      <c r="E494" s="12"/>
      <c r="F494" s="12"/>
      <c r="G494" s="12"/>
      <c r="H494" s="12"/>
      <c r="I494" s="12"/>
      <c r="J494" s="12"/>
    </row>
    <row r="495" spans="2:10" ht="12.75">
      <c r="B495" s="13"/>
      <c r="C495" s="12"/>
      <c r="D495" s="12"/>
      <c r="E495" s="12"/>
      <c r="F495" s="12"/>
      <c r="G495" s="12"/>
      <c r="H495" s="12"/>
      <c r="I495" s="12"/>
      <c r="J495" s="12"/>
    </row>
    <row r="496" spans="2:10" ht="12.75">
      <c r="B496" s="13"/>
      <c r="C496" s="12"/>
      <c r="D496" s="12"/>
      <c r="E496" s="12"/>
      <c r="F496" s="12"/>
      <c r="G496" s="12"/>
      <c r="H496" s="12"/>
      <c r="I496" s="12"/>
      <c r="J496" s="12"/>
    </row>
    <row r="497" spans="2:10" ht="12.75">
      <c r="B497" s="13"/>
      <c r="C497" s="12"/>
      <c r="D497" s="12"/>
      <c r="E497" s="12"/>
      <c r="F497" s="12"/>
      <c r="G497" s="12"/>
      <c r="H497" s="12"/>
      <c r="I497" s="12"/>
      <c r="J497" s="12"/>
    </row>
    <row r="498" spans="2:10" ht="12.75">
      <c r="B498" s="13"/>
      <c r="C498" s="12"/>
      <c r="D498" s="12"/>
      <c r="E498" s="12"/>
      <c r="F498" s="12"/>
      <c r="G498" s="12"/>
      <c r="H498" s="12"/>
      <c r="I498" s="12"/>
      <c r="J498" s="12"/>
    </row>
    <row r="499" spans="2:10" ht="12.75">
      <c r="B499" s="13"/>
      <c r="C499" s="12"/>
      <c r="D499" s="12"/>
      <c r="E499" s="12"/>
      <c r="F499" s="12"/>
      <c r="G499" s="12"/>
      <c r="H499" s="12"/>
      <c r="I499" s="12"/>
      <c r="J499" s="12"/>
    </row>
    <row r="500" spans="2:10" ht="12.75">
      <c r="B500" s="13"/>
      <c r="C500" s="12"/>
      <c r="D500" s="12"/>
      <c r="E500" s="12"/>
      <c r="F500" s="12"/>
      <c r="G500" s="12"/>
      <c r="H500" s="12"/>
      <c r="I500" s="12"/>
      <c r="J500" s="12"/>
    </row>
    <row r="501" spans="2:10" ht="12.75">
      <c r="B501" s="13"/>
      <c r="C501" s="12"/>
      <c r="D501" s="12"/>
      <c r="E501" s="12"/>
      <c r="F501" s="12"/>
      <c r="G501" s="12"/>
      <c r="H501" s="12"/>
      <c r="I501" s="12"/>
      <c r="J501" s="12"/>
    </row>
    <row r="502" spans="2:10" ht="12.75">
      <c r="B502" s="13"/>
      <c r="C502" s="12"/>
      <c r="D502" s="12"/>
      <c r="E502" s="12"/>
      <c r="F502" s="12"/>
      <c r="G502" s="12"/>
      <c r="H502" s="12"/>
      <c r="I502" s="12"/>
      <c r="J502" s="12"/>
    </row>
    <row r="503" spans="2:10" ht="12.75">
      <c r="B503" s="13"/>
      <c r="C503" s="12"/>
      <c r="D503" s="12"/>
      <c r="E503" s="12"/>
      <c r="F503" s="12"/>
      <c r="G503" s="12"/>
      <c r="H503" s="12"/>
      <c r="I503" s="12"/>
      <c r="J503" s="12"/>
    </row>
    <row r="504" spans="2:10" ht="12.75">
      <c r="B504" s="13"/>
      <c r="C504" s="12"/>
      <c r="D504" s="12"/>
      <c r="E504" s="12"/>
      <c r="F504" s="12"/>
      <c r="G504" s="12"/>
      <c r="H504" s="12"/>
      <c r="I504" s="12"/>
      <c r="J504" s="12"/>
    </row>
    <row r="505" spans="2:10" ht="12.75">
      <c r="B505" s="13"/>
      <c r="C505" s="12"/>
      <c r="D505" s="12"/>
      <c r="E505" s="12"/>
      <c r="F505" s="12"/>
      <c r="G505" s="12"/>
      <c r="H505" s="12"/>
      <c r="I505" s="12"/>
      <c r="J505" s="12"/>
    </row>
    <row r="506" spans="2:10" ht="12.75">
      <c r="B506" s="13"/>
      <c r="C506" s="12"/>
      <c r="D506" s="12"/>
      <c r="E506" s="12"/>
      <c r="F506" s="12"/>
      <c r="G506" s="12"/>
      <c r="H506" s="12"/>
      <c r="I506" s="12"/>
      <c r="J506" s="12"/>
    </row>
    <row r="507" spans="2:10" ht="12.75">
      <c r="B507" s="13"/>
      <c r="C507" s="12"/>
      <c r="D507" s="12"/>
      <c r="E507" s="12"/>
      <c r="F507" s="12"/>
      <c r="G507" s="12"/>
      <c r="H507" s="12"/>
      <c r="I507" s="12"/>
      <c r="J507" s="12"/>
    </row>
    <row r="508" spans="2:10" ht="12.75">
      <c r="B508" s="13"/>
      <c r="C508" s="12"/>
      <c r="D508" s="12"/>
      <c r="E508" s="12"/>
      <c r="F508" s="12"/>
      <c r="G508" s="12"/>
      <c r="H508" s="12"/>
      <c r="I508" s="12"/>
      <c r="J508" s="12"/>
    </row>
    <row r="509" spans="2:10" ht="12.75">
      <c r="B509" s="13"/>
      <c r="C509" s="12"/>
      <c r="D509" s="12"/>
      <c r="E509" s="12"/>
      <c r="F509" s="12"/>
      <c r="G509" s="12"/>
      <c r="H509" s="12"/>
      <c r="I509" s="12"/>
      <c r="J509" s="12"/>
    </row>
    <row r="510" spans="2:10" ht="12.75">
      <c r="B510" s="13"/>
      <c r="C510" s="12"/>
      <c r="D510" s="12"/>
      <c r="E510" s="12"/>
      <c r="F510" s="12"/>
      <c r="G510" s="12"/>
      <c r="H510" s="12"/>
      <c r="I510" s="12"/>
      <c r="J510" s="12"/>
    </row>
    <row r="511" spans="2:10" ht="12.75">
      <c r="B511" s="13"/>
      <c r="C511" s="12"/>
      <c r="D511" s="12"/>
      <c r="E511" s="12"/>
      <c r="F511" s="12"/>
      <c r="G511" s="12"/>
      <c r="H511" s="12"/>
      <c r="I511" s="12"/>
      <c r="J511" s="12"/>
    </row>
    <row r="512" spans="2:10" ht="12.75">
      <c r="B512" s="13"/>
      <c r="C512" s="12"/>
      <c r="D512" s="12"/>
      <c r="E512" s="12"/>
      <c r="F512" s="12"/>
      <c r="G512" s="12"/>
      <c r="H512" s="12"/>
      <c r="I512" s="12"/>
      <c r="J512" s="12"/>
    </row>
    <row r="513" spans="2:10" ht="12.75">
      <c r="B513" s="13"/>
      <c r="C513" s="12"/>
      <c r="D513" s="12"/>
      <c r="E513" s="12"/>
      <c r="F513" s="12"/>
      <c r="G513" s="12"/>
      <c r="H513" s="12"/>
      <c r="I513" s="12"/>
      <c r="J513" s="12"/>
    </row>
    <row r="514" spans="2:10" ht="12.75">
      <c r="B514" s="13"/>
      <c r="C514" s="12"/>
      <c r="D514" s="12"/>
      <c r="E514" s="12"/>
      <c r="F514" s="12"/>
      <c r="G514" s="12"/>
      <c r="H514" s="12"/>
      <c r="I514" s="12"/>
      <c r="J514" s="12"/>
    </row>
    <row r="515" spans="2:10" ht="12.75">
      <c r="B515" s="13"/>
      <c r="C515" s="12"/>
      <c r="D515" s="12"/>
      <c r="E515" s="12"/>
      <c r="F515" s="12"/>
      <c r="G515" s="12"/>
      <c r="H515" s="12"/>
      <c r="I515" s="12"/>
      <c r="J515" s="12"/>
    </row>
    <row r="516" spans="2:10" ht="12.75">
      <c r="B516" s="13"/>
      <c r="C516" s="12"/>
      <c r="D516" s="12"/>
      <c r="E516" s="12"/>
      <c r="F516" s="12"/>
      <c r="G516" s="12"/>
      <c r="H516" s="12"/>
      <c r="I516" s="12"/>
      <c r="J516" s="12"/>
    </row>
    <row r="517" spans="2:10" ht="12.75">
      <c r="B517" s="13"/>
      <c r="C517" s="12"/>
      <c r="D517" s="12"/>
      <c r="E517" s="12"/>
      <c r="F517" s="12"/>
      <c r="G517" s="12"/>
      <c r="H517" s="12"/>
      <c r="I517" s="12"/>
      <c r="J517" s="12"/>
    </row>
    <row r="518" spans="2:10" ht="12.75">
      <c r="B518" s="13"/>
      <c r="C518" s="12"/>
      <c r="D518" s="12"/>
      <c r="E518" s="12"/>
      <c r="F518" s="12"/>
      <c r="G518" s="12"/>
      <c r="H518" s="12"/>
      <c r="I518" s="12"/>
      <c r="J518" s="12"/>
    </row>
    <row r="519" spans="2:10" ht="12.75">
      <c r="B519" s="13"/>
      <c r="C519" s="12"/>
      <c r="D519" s="12"/>
      <c r="E519" s="12"/>
      <c r="F519" s="12"/>
      <c r="G519" s="12"/>
      <c r="H519" s="12"/>
      <c r="I519" s="12"/>
      <c r="J519" s="12"/>
    </row>
    <row r="520" spans="2:10" ht="12.75">
      <c r="B520" s="13"/>
      <c r="C520" s="12"/>
      <c r="D520" s="12"/>
      <c r="E520" s="12"/>
      <c r="F520" s="12"/>
      <c r="G520" s="12"/>
      <c r="H520" s="12"/>
      <c r="I520" s="12"/>
      <c r="J520" s="12"/>
    </row>
    <row r="521" spans="2:10" ht="12.75">
      <c r="B521" s="13"/>
      <c r="C521" s="12"/>
      <c r="D521" s="12"/>
      <c r="E521" s="12"/>
      <c r="F521" s="12"/>
      <c r="G521" s="12"/>
      <c r="H521" s="12"/>
      <c r="I521" s="12"/>
      <c r="J521" s="12"/>
    </row>
    <row r="522" spans="2:10" ht="12.75">
      <c r="B522" s="13"/>
      <c r="C522" s="12"/>
      <c r="D522" s="12"/>
      <c r="E522" s="12"/>
      <c r="F522" s="12"/>
      <c r="G522" s="12"/>
      <c r="H522" s="12"/>
      <c r="I522" s="12"/>
      <c r="J522" s="12"/>
    </row>
    <row r="523" spans="2:10" ht="12.75">
      <c r="B523" s="13"/>
      <c r="C523" s="12"/>
      <c r="D523" s="12"/>
      <c r="E523" s="12"/>
      <c r="F523" s="12"/>
      <c r="G523" s="12"/>
      <c r="H523" s="12"/>
      <c r="I523" s="12"/>
      <c r="J523" s="12"/>
    </row>
    <row r="524" spans="2:10" ht="12.75">
      <c r="B524" s="13"/>
      <c r="C524" s="12"/>
      <c r="D524" s="12"/>
      <c r="E524" s="12"/>
      <c r="F524" s="12"/>
      <c r="G524" s="12"/>
      <c r="H524" s="12"/>
      <c r="I524" s="12"/>
      <c r="J524" s="12"/>
    </row>
    <row r="525" spans="2:10" ht="12.75">
      <c r="B525" s="13"/>
      <c r="C525" s="12"/>
      <c r="D525" s="12"/>
      <c r="E525" s="12"/>
      <c r="F525" s="12"/>
      <c r="G525" s="12"/>
      <c r="H525" s="12"/>
      <c r="I525" s="12"/>
      <c r="J525" s="12"/>
    </row>
    <row r="526" spans="2:10" ht="12.75">
      <c r="B526" s="13"/>
      <c r="C526" s="12"/>
      <c r="D526" s="12"/>
      <c r="E526" s="12"/>
      <c r="F526" s="12"/>
      <c r="G526" s="12"/>
      <c r="H526" s="12"/>
      <c r="I526" s="12"/>
      <c r="J526" s="12"/>
    </row>
    <row r="527" spans="2:10" ht="12.75">
      <c r="B527" s="13"/>
      <c r="C527" s="12"/>
      <c r="D527" s="12"/>
      <c r="E527" s="12"/>
      <c r="F527" s="12"/>
      <c r="G527" s="12"/>
      <c r="H527" s="12"/>
      <c r="I527" s="12"/>
      <c r="J527" s="12"/>
    </row>
    <row r="528" spans="2:10" ht="12.75">
      <c r="B528" s="13"/>
      <c r="C528" s="12"/>
      <c r="D528" s="12"/>
      <c r="E528" s="12"/>
      <c r="F528" s="12"/>
      <c r="G528" s="12"/>
      <c r="H528" s="12"/>
      <c r="I528" s="12"/>
      <c r="J528" s="12"/>
    </row>
    <row r="529" spans="2:10" ht="12.75">
      <c r="B529" s="13"/>
      <c r="C529" s="12"/>
      <c r="D529" s="12"/>
      <c r="E529" s="12"/>
      <c r="F529" s="12"/>
      <c r="G529" s="12"/>
      <c r="H529" s="12"/>
      <c r="I529" s="12"/>
      <c r="J529" s="12"/>
    </row>
    <row r="530" spans="2:10" ht="12.75">
      <c r="B530" s="13"/>
      <c r="C530" s="12"/>
      <c r="D530" s="12"/>
      <c r="E530" s="12"/>
      <c r="F530" s="12"/>
      <c r="G530" s="12"/>
      <c r="H530" s="12"/>
      <c r="I530" s="12"/>
      <c r="J530" s="12"/>
    </row>
    <row r="531" spans="2:10" ht="12.75">
      <c r="B531" s="13"/>
      <c r="C531" s="12"/>
      <c r="D531" s="12"/>
      <c r="E531" s="12"/>
      <c r="F531" s="12"/>
      <c r="G531" s="12"/>
      <c r="H531" s="12"/>
      <c r="I531" s="12"/>
      <c r="J531" s="12"/>
    </row>
    <row r="532" spans="2:10" ht="12.75">
      <c r="B532" s="13"/>
      <c r="C532" s="12"/>
      <c r="D532" s="12"/>
      <c r="E532" s="12"/>
      <c r="F532" s="12"/>
      <c r="G532" s="12"/>
      <c r="H532" s="12"/>
      <c r="I532" s="12"/>
      <c r="J532" s="12"/>
    </row>
    <row r="533" spans="2:10" ht="12.75">
      <c r="B533" s="13"/>
      <c r="C533" s="12"/>
      <c r="D533" s="12"/>
      <c r="E533" s="12"/>
      <c r="F533" s="12"/>
      <c r="G533" s="12"/>
      <c r="H533" s="12"/>
      <c r="I533" s="12"/>
      <c r="J533" s="12"/>
    </row>
    <row r="534" spans="2:10" ht="12.75">
      <c r="B534" s="13"/>
      <c r="C534" s="12"/>
      <c r="D534" s="12"/>
      <c r="E534" s="12"/>
      <c r="F534" s="12"/>
      <c r="G534" s="12"/>
      <c r="H534" s="12"/>
      <c r="I534" s="12"/>
      <c r="J534" s="12"/>
    </row>
    <row r="535" spans="2:10" ht="12.75">
      <c r="B535" s="13"/>
      <c r="C535" s="12"/>
      <c r="D535" s="12"/>
      <c r="E535" s="12"/>
      <c r="F535" s="12"/>
      <c r="G535" s="12"/>
      <c r="H535" s="12"/>
      <c r="I535" s="12"/>
      <c r="J535" s="12"/>
    </row>
    <row r="536" spans="2:10" ht="12.75">
      <c r="B536" s="13"/>
      <c r="C536" s="12"/>
      <c r="D536" s="12"/>
      <c r="E536" s="12"/>
      <c r="F536" s="12"/>
      <c r="G536" s="12"/>
      <c r="H536" s="12"/>
      <c r="I536" s="12"/>
      <c r="J536" s="12"/>
    </row>
    <row r="537" spans="2:10" ht="12.75">
      <c r="B537" s="13"/>
      <c r="C537" s="12"/>
      <c r="D537" s="12"/>
      <c r="E537" s="12"/>
      <c r="F537" s="12"/>
      <c r="G537" s="12"/>
      <c r="H537" s="12"/>
      <c r="I537" s="12"/>
      <c r="J537" s="12"/>
    </row>
    <row r="538" spans="2:10" ht="12.75">
      <c r="B538" s="13"/>
      <c r="C538" s="12"/>
      <c r="D538" s="12"/>
      <c r="E538" s="12"/>
      <c r="F538" s="12"/>
      <c r="G538" s="12"/>
      <c r="H538" s="12"/>
      <c r="I538" s="12"/>
      <c r="J538" s="12"/>
    </row>
    <row r="539" spans="2:10" ht="12.75">
      <c r="B539" s="13"/>
      <c r="C539" s="12"/>
      <c r="D539" s="12"/>
      <c r="E539" s="12"/>
      <c r="F539" s="12"/>
      <c r="G539" s="12"/>
      <c r="H539" s="12"/>
      <c r="I539" s="12"/>
      <c r="J539" s="12"/>
    </row>
    <row r="540" spans="2:10" ht="12.75">
      <c r="B540" s="13"/>
      <c r="C540" s="12"/>
      <c r="D540" s="12"/>
      <c r="E540" s="12"/>
      <c r="F540" s="12"/>
      <c r="G540" s="12"/>
      <c r="H540" s="12"/>
      <c r="I540" s="12"/>
      <c r="J540" s="12"/>
    </row>
    <row r="541" spans="2:10" ht="12.75">
      <c r="B541" s="13"/>
      <c r="C541" s="12"/>
      <c r="D541" s="12"/>
      <c r="E541" s="12"/>
      <c r="F541" s="12"/>
      <c r="G541" s="12"/>
      <c r="H541" s="12"/>
      <c r="I541" s="12"/>
      <c r="J541" s="12"/>
    </row>
    <row r="542" spans="2:10" ht="12.75">
      <c r="B542" s="13"/>
      <c r="C542" s="12"/>
      <c r="D542" s="12"/>
      <c r="E542" s="12"/>
      <c r="F542" s="12"/>
      <c r="G542" s="12"/>
      <c r="H542" s="12"/>
      <c r="I542" s="12"/>
      <c r="J542" s="12"/>
    </row>
    <row r="543" spans="2:10" ht="12.75">
      <c r="B543" s="13"/>
      <c r="C543" s="12"/>
      <c r="D543" s="12"/>
      <c r="E543" s="12"/>
      <c r="F543" s="12"/>
      <c r="G543" s="12"/>
      <c r="H543" s="12"/>
      <c r="I543" s="12"/>
      <c r="J543" s="12"/>
    </row>
    <row r="544" spans="2:10" ht="12.75">
      <c r="B544" s="13"/>
      <c r="C544" s="12"/>
      <c r="D544" s="12"/>
      <c r="E544" s="12"/>
      <c r="F544" s="12"/>
      <c r="G544" s="12"/>
      <c r="H544" s="12"/>
      <c r="I544" s="12"/>
      <c r="J544" s="12"/>
    </row>
    <row r="545" spans="2:10" ht="12.75">
      <c r="B545" s="13"/>
      <c r="C545" s="12"/>
      <c r="D545" s="12"/>
      <c r="E545" s="12"/>
      <c r="F545" s="12"/>
      <c r="G545" s="12"/>
      <c r="H545" s="12"/>
      <c r="I545" s="12"/>
      <c r="J545" s="12"/>
    </row>
    <row r="546" spans="2:10" ht="12.75">
      <c r="B546" s="13"/>
      <c r="C546" s="12"/>
      <c r="D546" s="12"/>
      <c r="E546" s="12"/>
      <c r="F546" s="12"/>
      <c r="G546" s="12"/>
      <c r="H546" s="12"/>
      <c r="I546" s="12"/>
      <c r="J546" s="12"/>
    </row>
    <row r="547" spans="2:10" ht="12.75">
      <c r="B547" s="13"/>
      <c r="C547" s="12"/>
      <c r="D547" s="12"/>
      <c r="E547" s="12"/>
      <c r="F547" s="12"/>
      <c r="G547" s="12"/>
      <c r="H547" s="12"/>
      <c r="I547" s="12"/>
      <c r="J547" s="12"/>
    </row>
    <row r="548" spans="2:10" ht="12.75">
      <c r="B548" s="13"/>
      <c r="C548" s="12"/>
      <c r="D548" s="12"/>
      <c r="E548" s="12"/>
      <c r="F548" s="12"/>
      <c r="G548" s="12"/>
      <c r="H548" s="12"/>
      <c r="I548" s="12"/>
      <c r="J548" s="12"/>
    </row>
    <row r="549" spans="2:10" ht="12.75">
      <c r="B549" s="13"/>
      <c r="C549" s="12"/>
      <c r="D549" s="12"/>
      <c r="E549" s="12"/>
      <c r="F549" s="12"/>
      <c r="G549" s="12"/>
      <c r="H549" s="12"/>
      <c r="I549" s="12"/>
      <c r="J549" s="12"/>
    </row>
    <row r="550" spans="2:10" ht="12.75">
      <c r="B550" s="13"/>
      <c r="C550" s="12"/>
      <c r="D550" s="12"/>
      <c r="E550" s="12"/>
      <c r="F550" s="12"/>
      <c r="G550" s="12"/>
      <c r="H550" s="12"/>
      <c r="I550" s="12"/>
      <c r="J550" s="12"/>
    </row>
    <row r="551" spans="2:10" ht="12.75">
      <c r="B551" s="13"/>
      <c r="C551" s="12"/>
      <c r="D551" s="12"/>
      <c r="E551" s="12"/>
      <c r="F551" s="12"/>
      <c r="G551" s="12"/>
      <c r="H551" s="12"/>
      <c r="I551" s="12"/>
      <c r="J551" s="12"/>
    </row>
    <row r="552" spans="2:10" ht="12.75">
      <c r="B552" s="13"/>
      <c r="C552" s="12"/>
      <c r="D552" s="12"/>
      <c r="E552" s="12"/>
      <c r="F552" s="12"/>
      <c r="G552" s="12"/>
      <c r="H552" s="12"/>
      <c r="I552" s="12"/>
      <c r="J552" s="12"/>
    </row>
    <row r="553" spans="2:10" ht="12.75">
      <c r="B553" s="13"/>
      <c r="C553" s="12"/>
      <c r="D553" s="12"/>
      <c r="E553" s="12"/>
      <c r="F553" s="12"/>
      <c r="G553" s="12"/>
      <c r="H553" s="12"/>
      <c r="I553" s="12"/>
      <c r="J553" s="12"/>
    </row>
    <row r="554" spans="2:10" ht="12.75">
      <c r="B554" s="13"/>
      <c r="C554" s="12"/>
      <c r="D554" s="12"/>
      <c r="E554" s="12"/>
      <c r="F554" s="12"/>
      <c r="G554" s="12"/>
      <c r="H554" s="12"/>
      <c r="I554" s="12"/>
      <c r="J554" s="12"/>
    </row>
    <row r="555" spans="2:10" ht="12.75">
      <c r="B555" s="13"/>
      <c r="C555" s="12"/>
      <c r="D555" s="12"/>
      <c r="E555" s="12"/>
      <c r="F555" s="12"/>
      <c r="G555" s="12"/>
      <c r="H555" s="12"/>
      <c r="I555" s="12"/>
      <c r="J555" s="12"/>
    </row>
    <row r="556" spans="2:10" ht="12.75">
      <c r="B556" s="13"/>
      <c r="C556" s="12"/>
      <c r="D556" s="12"/>
      <c r="E556" s="12"/>
      <c r="F556" s="12"/>
      <c r="G556" s="12"/>
      <c r="H556" s="12"/>
      <c r="I556" s="12"/>
      <c r="J556" s="12"/>
    </row>
    <row r="557" spans="2:10" ht="12.75">
      <c r="B557" s="13"/>
      <c r="C557" s="12"/>
      <c r="D557" s="12"/>
      <c r="E557" s="12"/>
      <c r="F557" s="12"/>
      <c r="G557" s="12"/>
      <c r="H557" s="12"/>
      <c r="I557" s="12"/>
      <c r="J557" s="12"/>
    </row>
    <row r="558" spans="2:10" ht="12.75">
      <c r="B558" s="13"/>
      <c r="C558" s="12"/>
      <c r="D558" s="12"/>
      <c r="E558" s="12"/>
      <c r="F558" s="12"/>
      <c r="G558" s="12"/>
      <c r="H558" s="12"/>
      <c r="I558" s="12"/>
      <c r="J558" s="12"/>
    </row>
    <row r="559" spans="2:10" ht="12.75">
      <c r="B559" s="13"/>
      <c r="C559" s="12"/>
      <c r="D559" s="12"/>
      <c r="E559" s="12"/>
      <c r="F559" s="12"/>
      <c r="G559" s="12"/>
      <c r="H559" s="12"/>
      <c r="I559" s="12"/>
      <c r="J559" s="12"/>
    </row>
    <row r="560" spans="2:10" ht="12.75">
      <c r="B560" s="13"/>
      <c r="C560" s="12"/>
      <c r="D560" s="12"/>
      <c r="E560" s="12"/>
      <c r="F560" s="12"/>
      <c r="G560" s="12"/>
      <c r="H560" s="12"/>
      <c r="I560" s="12"/>
      <c r="J560" s="12"/>
    </row>
    <row r="561" spans="2:10" ht="12.75">
      <c r="B561" s="13"/>
      <c r="C561" s="12"/>
      <c r="D561" s="12"/>
      <c r="E561" s="12"/>
      <c r="F561" s="12"/>
      <c r="G561" s="12"/>
      <c r="H561" s="12"/>
      <c r="I561" s="12"/>
      <c r="J561" s="12"/>
    </row>
    <row r="562" spans="2:10" ht="12.75">
      <c r="B562" s="13"/>
      <c r="C562" s="12"/>
      <c r="D562" s="12"/>
      <c r="E562" s="12"/>
      <c r="F562" s="12"/>
      <c r="G562" s="12"/>
      <c r="H562" s="12"/>
      <c r="I562" s="12"/>
      <c r="J562" s="12"/>
    </row>
    <row r="563" spans="2:10" ht="12.75">
      <c r="B563" s="13"/>
      <c r="C563" s="12"/>
      <c r="D563" s="12"/>
      <c r="E563" s="12"/>
      <c r="F563" s="12"/>
      <c r="G563" s="12"/>
      <c r="H563" s="12"/>
      <c r="I563" s="12"/>
      <c r="J563" s="12"/>
    </row>
    <row r="564" spans="2:10" ht="12.75">
      <c r="B564" s="13"/>
      <c r="C564" s="12"/>
      <c r="D564" s="12"/>
      <c r="E564" s="12"/>
      <c r="F564" s="12"/>
      <c r="G564" s="12"/>
      <c r="H564" s="12"/>
      <c r="I564" s="12"/>
      <c r="J564" s="12"/>
    </row>
    <row r="565" spans="2:10" ht="12.75">
      <c r="B565" s="13"/>
      <c r="C565" s="12"/>
      <c r="D565" s="12"/>
      <c r="E565" s="12"/>
      <c r="F565" s="12"/>
      <c r="G565" s="12"/>
      <c r="H565" s="12"/>
      <c r="I565" s="12"/>
      <c r="J565" s="12"/>
    </row>
    <row r="566" spans="2:10" ht="12.75">
      <c r="B566" s="13"/>
      <c r="C566" s="12"/>
      <c r="D566" s="12"/>
      <c r="E566" s="12"/>
      <c r="F566" s="12"/>
      <c r="G566" s="12"/>
      <c r="H566" s="12"/>
      <c r="I566" s="12"/>
      <c r="J566" s="12"/>
    </row>
    <row r="567" spans="2:10" ht="12.75">
      <c r="B567" s="13"/>
      <c r="C567" s="12"/>
      <c r="D567" s="12"/>
      <c r="E567" s="12"/>
      <c r="F567" s="12"/>
      <c r="G567" s="12"/>
      <c r="H567" s="12"/>
      <c r="I567" s="12"/>
      <c r="J567" s="12"/>
    </row>
    <row r="568" spans="2:10" ht="12.75">
      <c r="B568" s="13"/>
      <c r="C568" s="12"/>
      <c r="D568" s="12"/>
      <c r="E568" s="12"/>
      <c r="F568" s="12"/>
      <c r="G568" s="12"/>
      <c r="H568" s="12"/>
      <c r="I568" s="12"/>
      <c r="J568" s="12"/>
    </row>
    <row r="569" spans="2:10" ht="12.75">
      <c r="B569" s="13"/>
      <c r="C569" s="12"/>
      <c r="D569" s="12"/>
      <c r="E569" s="12"/>
      <c r="F569" s="12"/>
      <c r="G569" s="12"/>
      <c r="H569" s="12"/>
      <c r="I569" s="12"/>
      <c r="J569" s="12"/>
    </row>
    <row r="570" spans="2:10" ht="12.75">
      <c r="B570" s="13"/>
      <c r="C570" s="12"/>
      <c r="D570" s="12"/>
      <c r="E570" s="12"/>
      <c r="F570" s="12"/>
      <c r="G570" s="12"/>
      <c r="H570" s="12"/>
      <c r="I570" s="12"/>
      <c r="J570" s="12"/>
    </row>
    <row r="571" spans="2:10" ht="12.75">
      <c r="B571" s="13"/>
      <c r="C571" s="12"/>
      <c r="D571" s="12"/>
      <c r="E571" s="12"/>
      <c r="F571" s="12"/>
      <c r="G571" s="12"/>
      <c r="H571" s="12"/>
      <c r="I571" s="12"/>
      <c r="J571" s="12"/>
    </row>
    <row r="572" spans="2:10" ht="12.75">
      <c r="B572" s="13"/>
      <c r="C572" s="12"/>
      <c r="D572" s="12"/>
      <c r="E572" s="12"/>
      <c r="F572" s="12"/>
      <c r="G572" s="12"/>
      <c r="H572" s="12"/>
      <c r="I572" s="12"/>
      <c r="J572" s="12"/>
    </row>
    <row r="573" spans="2:10" ht="12.75">
      <c r="B573" s="13"/>
      <c r="C573" s="12"/>
      <c r="D573" s="12"/>
      <c r="E573" s="12"/>
      <c r="F573" s="12"/>
      <c r="G573" s="12"/>
      <c r="H573" s="12"/>
      <c r="I573" s="12"/>
      <c r="J573" s="12"/>
    </row>
    <row r="574" spans="2:10" ht="12.75">
      <c r="B574" s="13"/>
      <c r="C574" s="12"/>
      <c r="D574" s="12"/>
      <c r="E574" s="12"/>
      <c r="F574" s="12"/>
      <c r="G574" s="12"/>
      <c r="H574" s="12"/>
      <c r="I574" s="12"/>
      <c r="J574" s="12"/>
    </row>
    <row r="575" spans="2:10" ht="12.75">
      <c r="B575" s="13"/>
      <c r="C575" s="12"/>
      <c r="D575" s="12"/>
      <c r="E575" s="12"/>
      <c r="F575" s="12"/>
      <c r="G575" s="12"/>
      <c r="H575" s="12"/>
      <c r="I575" s="12"/>
      <c r="J575" s="12"/>
    </row>
    <row r="576" spans="2:10" ht="12.75">
      <c r="B576" s="13"/>
      <c r="C576" s="12"/>
      <c r="D576" s="12"/>
      <c r="E576" s="12"/>
      <c r="F576" s="12"/>
      <c r="G576" s="12"/>
      <c r="H576" s="12"/>
      <c r="I576" s="12"/>
      <c r="J576" s="12"/>
    </row>
    <row r="577" spans="2:10" ht="12.75">
      <c r="B577" s="13"/>
      <c r="C577" s="12"/>
      <c r="D577" s="12"/>
      <c r="E577" s="12"/>
      <c r="F577" s="12"/>
      <c r="G577" s="12"/>
      <c r="H577" s="12"/>
      <c r="I577" s="12"/>
      <c r="J577" s="12"/>
    </row>
    <row r="578" spans="2:10" ht="12.75">
      <c r="B578" s="13"/>
      <c r="C578" s="12"/>
      <c r="D578" s="12"/>
      <c r="E578" s="12"/>
      <c r="F578" s="12"/>
      <c r="G578" s="12"/>
      <c r="H578" s="12"/>
      <c r="I578" s="12"/>
      <c r="J578" s="12"/>
    </row>
    <row r="579" spans="2:10" ht="12.75">
      <c r="B579" s="13"/>
      <c r="C579" s="12"/>
      <c r="D579" s="12"/>
      <c r="E579" s="12"/>
      <c r="F579" s="12"/>
      <c r="G579" s="12"/>
      <c r="H579" s="12"/>
      <c r="I579" s="12"/>
      <c r="J579" s="12"/>
    </row>
    <row r="580" spans="2:10" ht="12.75">
      <c r="B580" s="13"/>
      <c r="C580" s="12"/>
      <c r="D580" s="12"/>
      <c r="E580" s="12"/>
      <c r="F580" s="12"/>
      <c r="G580" s="12"/>
      <c r="H580" s="12"/>
      <c r="I580" s="12"/>
      <c r="J580" s="12"/>
    </row>
    <row r="581" spans="2:10" ht="12.75">
      <c r="B581" s="13"/>
      <c r="C581" s="12"/>
      <c r="D581" s="12"/>
      <c r="E581" s="12"/>
      <c r="F581" s="12"/>
      <c r="G581" s="12"/>
      <c r="H581" s="12"/>
      <c r="I581" s="12"/>
      <c r="J581" s="12"/>
    </row>
    <row r="582" spans="2:10" ht="12.75">
      <c r="B582" s="13"/>
      <c r="C582" s="12"/>
      <c r="D582" s="12"/>
      <c r="E582" s="12"/>
      <c r="F582" s="12"/>
      <c r="G582" s="12"/>
      <c r="H582" s="12"/>
      <c r="I582" s="12"/>
      <c r="J582" s="12"/>
    </row>
    <row r="583" spans="2:10" ht="12.75">
      <c r="B583" s="13"/>
      <c r="C583" s="12"/>
      <c r="D583" s="12"/>
      <c r="E583" s="12"/>
      <c r="F583" s="12"/>
      <c r="G583" s="12"/>
      <c r="H583" s="12"/>
      <c r="I583" s="12"/>
      <c r="J583" s="12"/>
    </row>
    <row r="584" spans="2:10" ht="12.75">
      <c r="B584" s="13"/>
      <c r="C584" s="12"/>
      <c r="D584" s="12"/>
      <c r="E584" s="12"/>
      <c r="F584" s="12"/>
      <c r="G584" s="12"/>
      <c r="H584" s="12"/>
      <c r="I584" s="12"/>
      <c r="J584" s="12"/>
    </row>
    <row r="585" spans="2:10" ht="12.75">
      <c r="B585" s="13"/>
      <c r="C585" s="12"/>
      <c r="D585" s="12"/>
      <c r="E585" s="12"/>
      <c r="F585" s="12"/>
      <c r="G585" s="12"/>
      <c r="H585" s="12"/>
      <c r="I585" s="12"/>
      <c r="J585" s="12"/>
    </row>
    <row r="586" spans="2:10" ht="12.75">
      <c r="B586" s="13"/>
      <c r="C586" s="12"/>
      <c r="D586" s="12"/>
      <c r="E586" s="12"/>
      <c r="F586" s="12"/>
      <c r="G586" s="12"/>
      <c r="H586" s="12"/>
      <c r="I586" s="12"/>
      <c r="J586" s="12"/>
    </row>
    <row r="587" spans="2:10" ht="12.75">
      <c r="B587" s="13"/>
      <c r="C587" s="12"/>
      <c r="D587" s="12"/>
      <c r="E587" s="12"/>
      <c r="F587" s="12"/>
      <c r="G587" s="12"/>
      <c r="H587" s="12"/>
      <c r="I587" s="12"/>
      <c r="J587" s="12"/>
    </row>
    <row r="588" spans="2:10" ht="12.75">
      <c r="B588" s="13"/>
      <c r="C588" s="12"/>
      <c r="D588" s="12"/>
      <c r="E588" s="12"/>
      <c r="F588" s="12"/>
      <c r="G588" s="12"/>
      <c r="H588" s="12"/>
      <c r="I588" s="12"/>
      <c r="J588" s="12"/>
    </row>
    <row r="589" spans="2:10" ht="12.75">
      <c r="B589" s="13"/>
      <c r="C589" s="12"/>
      <c r="D589" s="12"/>
      <c r="E589" s="12"/>
      <c r="F589" s="12"/>
      <c r="G589" s="12"/>
      <c r="H589" s="12"/>
      <c r="I589" s="12"/>
      <c r="J589" s="12"/>
    </row>
    <row r="590" spans="2:10" ht="12.75">
      <c r="B590" s="13"/>
      <c r="C590" s="12"/>
      <c r="D590" s="12"/>
      <c r="E590" s="12"/>
      <c r="F590" s="12"/>
      <c r="G590" s="12"/>
      <c r="H590" s="12"/>
      <c r="I590" s="12"/>
      <c r="J590" s="12"/>
    </row>
    <row r="591" spans="2:10" ht="12.75">
      <c r="B591" s="13"/>
      <c r="C591" s="12"/>
      <c r="D591" s="12"/>
      <c r="E591" s="12"/>
      <c r="F591" s="12"/>
      <c r="G591" s="12"/>
      <c r="H591" s="12"/>
      <c r="I591" s="12"/>
      <c r="J591" s="12"/>
    </row>
    <row r="592" spans="2:10" ht="12.75">
      <c r="B592" s="13"/>
      <c r="C592" s="12"/>
      <c r="D592" s="12"/>
      <c r="E592" s="12"/>
      <c r="F592" s="12"/>
      <c r="G592" s="12"/>
      <c r="H592" s="12"/>
      <c r="I592" s="12"/>
      <c r="J592" s="12"/>
    </row>
    <row r="593" spans="2:10" ht="12.75">
      <c r="B593" s="13"/>
      <c r="C593" s="12"/>
      <c r="D593" s="12"/>
      <c r="E593" s="12"/>
      <c r="F593" s="12"/>
      <c r="G593" s="12"/>
      <c r="H593" s="12"/>
      <c r="I593" s="12"/>
      <c r="J593" s="12"/>
    </row>
    <row r="594" spans="2:10" ht="12.75">
      <c r="B594" s="13"/>
      <c r="C594" s="12"/>
      <c r="D594" s="12"/>
      <c r="E594" s="12"/>
      <c r="F594" s="12"/>
      <c r="G594" s="12"/>
      <c r="H594" s="12"/>
      <c r="I594" s="12"/>
      <c r="J594" s="12"/>
    </row>
    <row r="595" spans="2:10" ht="12.75">
      <c r="B595" s="13"/>
      <c r="C595" s="12"/>
      <c r="D595" s="12"/>
      <c r="E595" s="12"/>
      <c r="F595" s="12"/>
      <c r="G595" s="12"/>
      <c r="H595" s="12"/>
      <c r="I595" s="12"/>
      <c r="J595" s="12"/>
    </row>
    <row r="596" spans="2:10" ht="12.75">
      <c r="B596" s="13"/>
      <c r="C596" s="12"/>
      <c r="D596" s="12"/>
      <c r="E596" s="12"/>
      <c r="F596" s="12"/>
      <c r="G596" s="12"/>
      <c r="H596" s="12"/>
      <c r="I596" s="12"/>
      <c r="J596" s="12"/>
    </row>
    <row r="597" spans="2:10" ht="12.75">
      <c r="B597" s="13"/>
      <c r="C597" s="12"/>
      <c r="D597" s="12"/>
      <c r="E597" s="12"/>
      <c r="F597" s="12"/>
      <c r="G597" s="12"/>
      <c r="H597" s="12"/>
      <c r="I597" s="12"/>
      <c r="J597" s="12"/>
    </row>
    <row r="598" spans="2:10" ht="12.75">
      <c r="B598" s="13"/>
      <c r="C598" s="12"/>
      <c r="D598" s="12"/>
      <c r="E598" s="12"/>
      <c r="F598" s="12"/>
      <c r="G598" s="12"/>
      <c r="H598" s="12"/>
      <c r="I598" s="12"/>
      <c r="J598" s="12"/>
    </row>
    <row r="599" spans="2:10" ht="12.75">
      <c r="B599" s="13"/>
      <c r="C599" s="12"/>
      <c r="D599" s="12"/>
      <c r="E599" s="12"/>
      <c r="F599" s="12"/>
      <c r="G599" s="12"/>
      <c r="H599" s="12"/>
      <c r="I599" s="12"/>
      <c r="J599" s="12"/>
    </row>
    <row r="600" spans="2:10" ht="12.75">
      <c r="B600" s="13"/>
      <c r="C600" s="12"/>
      <c r="D600" s="12"/>
      <c r="E600" s="12"/>
      <c r="F600" s="12"/>
      <c r="G600" s="12"/>
      <c r="H600" s="12"/>
      <c r="I600" s="12"/>
      <c r="J600" s="12"/>
    </row>
    <row r="601" spans="2:10" ht="12.75">
      <c r="B601" s="13"/>
      <c r="C601" s="12"/>
      <c r="D601" s="12"/>
      <c r="E601" s="12"/>
      <c r="F601" s="12"/>
      <c r="G601" s="12"/>
      <c r="H601" s="12"/>
      <c r="I601" s="12"/>
      <c r="J601" s="12"/>
    </row>
    <row r="602" spans="2:10" ht="12.75">
      <c r="B602" s="13"/>
      <c r="C602" s="12"/>
      <c r="D602" s="12"/>
      <c r="E602" s="12"/>
      <c r="F602" s="12"/>
      <c r="G602" s="12"/>
      <c r="H602" s="12"/>
      <c r="I602" s="12"/>
      <c r="J602" s="12"/>
    </row>
    <row r="603" spans="2:10" ht="12.75">
      <c r="B603" s="13"/>
      <c r="C603" s="12"/>
      <c r="D603" s="12"/>
      <c r="E603" s="12"/>
      <c r="F603" s="12"/>
      <c r="G603" s="12"/>
      <c r="H603" s="12"/>
      <c r="I603" s="12"/>
      <c r="J603" s="12"/>
    </row>
    <row r="604" spans="2:10" ht="12.75">
      <c r="B604" s="13"/>
      <c r="C604" s="12"/>
      <c r="D604" s="12"/>
      <c r="E604" s="12"/>
      <c r="F604" s="12"/>
      <c r="G604" s="12"/>
      <c r="H604" s="12"/>
      <c r="I604" s="12"/>
      <c r="J604" s="12"/>
    </row>
    <row r="605" spans="2:10" ht="12.75">
      <c r="B605" s="13"/>
      <c r="C605" s="12"/>
      <c r="D605" s="12"/>
      <c r="E605" s="12"/>
      <c r="F605" s="12"/>
      <c r="G605" s="12"/>
      <c r="H605" s="12"/>
      <c r="I605" s="12"/>
      <c r="J605" s="12"/>
    </row>
    <row r="606" spans="2:10" ht="12.75">
      <c r="B606" s="13"/>
      <c r="C606" s="12"/>
      <c r="D606" s="12"/>
      <c r="E606" s="12"/>
      <c r="F606" s="12"/>
      <c r="G606" s="12"/>
      <c r="H606" s="12"/>
      <c r="I606" s="12"/>
      <c r="J606" s="12"/>
    </row>
    <row r="607" spans="2:10" ht="12.75">
      <c r="B607" s="13"/>
      <c r="C607" s="12"/>
      <c r="D607" s="12"/>
      <c r="E607" s="12"/>
      <c r="F607" s="12"/>
      <c r="G607" s="12"/>
      <c r="H607" s="12"/>
      <c r="I607" s="12"/>
      <c r="J607" s="12"/>
    </row>
    <row r="608" spans="2:10" ht="12.75">
      <c r="B608" s="13"/>
      <c r="C608" s="12"/>
      <c r="D608" s="12"/>
      <c r="E608" s="12"/>
      <c r="F608" s="12"/>
      <c r="G608" s="12"/>
      <c r="H608" s="12"/>
      <c r="I608" s="12"/>
      <c r="J608" s="12"/>
    </row>
    <row r="609" spans="2:10" ht="12.75">
      <c r="B609" s="13"/>
      <c r="C609" s="12"/>
      <c r="D609" s="12"/>
      <c r="E609" s="12"/>
      <c r="F609" s="12"/>
      <c r="G609" s="12"/>
      <c r="H609" s="12"/>
      <c r="I609" s="12"/>
      <c r="J609" s="12"/>
    </row>
    <row r="610" spans="2:10" ht="12.75">
      <c r="B610" s="13"/>
      <c r="C610" s="12"/>
      <c r="D610" s="12"/>
      <c r="E610" s="12"/>
      <c r="F610" s="12"/>
      <c r="G610" s="12"/>
      <c r="H610" s="12"/>
      <c r="I610" s="12"/>
      <c r="J610" s="12"/>
    </row>
    <row r="611" spans="2:10" ht="12.75">
      <c r="B611" s="13"/>
      <c r="C611" s="12"/>
      <c r="D611" s="12"/>
      <c r="E611" s="12"/>
      <c r="F611" s="12"/>
      <c r="G611" s="12"/>
      <c r="H611" s="12"/>
      <c r="I611" s="12"/>
      <c r="J611" s="12"/>
    </row>
    <row r="612" spans="2:10" ht="12.75">
      <c r="B612" s="13"/>
      <c r="C612" s="12"/>
      <c r="D612" s="12"/>
      <c r="E612" s="12"/>
      <c r="F612" s="12"/>
      <c r="G612" s="12"/>
      <c r="H612" s="12"/>
      <c r="I612" s="12"/>
      <c r="J612" s="12"/>
    </row>
    <row r="613" spans="2:10" ht="12.75">
      <c r="B613" s="13"/>
      <c r="C613" s="12"/>
      <c r="D613" s="12"/>
      <c r="E613" s="12"/>
      <c r="F613" s="12"/>
      <c r="G613" s="12"/>
      <c r="H613" s="12"/>
      <c r="I613" s="12"/>
      <c r="J613" s="12"/>
    </row>
    <row r="614" spans="2:10" ht="12.75">
      <c r="B614" s="13"/>
      <c r="C614" s="12"/>
      <c r="D614" s="12"/>
      <c r="E614" s="12"/>
      <c r="F614" s="12"/>
      <c r="G614" s="12"/>
      <c r="H614" s="12"/>
      <c r="I614" s="12"/>
      <c r="J614" s="12"/>
    </row>
    <row r="615" spans="2:10" ht="12.75">
      <c r="B615" s="13"/>
      <c r="C615" s="12"/>
      <c r="D615" s="12"/>
      <c r="E615" s="12"/>
      <c r="F615" s="12"/>
      <c r="G615" s="12"/>
      <c r="H615" s="12"/>
      <c r="I615" s="12"/>
      <c r="J615" s="12"/>
    </row>
    <row r="616" spans="2:10" ht="12.75">
      <c r="B616" s="13"/>
      <c r="C616" s="12"/>
      <c r="D616" s="12"/>
      <c r="E616" s="12"/>
      <c r="F616" s="12"/>
      <c r="G616" s="12"/>
      <c r="H616" s="12"/>
      <c r="I616" s="12"/>
      <c r="J616" s="12"/>
    </row>
    <row r="617" spans="2:10" ht="12.75">
      <c r="B617" s="13"/>
      <c r="C617" s="12"/>
      <c r="D617" s="12"/>
      <c r="E617" s="12"/>
      <c r="F617" s="12"/>
      <c r="G617" s="12"/>
      <c r="H617" s="12"/>
      <c r="I617" s="12"/>
      <c r="J617" s="12"/>
    </row>
    <row r="618" spans="2:10" ht="12.75">
      <c r="B618" s="13"/>
      <c r="C618" s="12"/>
      <c r="D618" s="12"/>
      <c r="E618" s="12"/>
      <c r="F618" s="12"/>
      <c r="G618" s="12"/>
      <c r="H618" s="12"/>
      <c r="I618" s="12"/>
      <c r="J618" s="12"/>
    </row>
    <row r="619" spans="2:10" ht="12.75">
      <c r="B619" s="13"/>
      <c r="C619" s="12"/>
      <c r="D619" s="12"/>
      <c r="E619" s="12"/>
      <c r="F619" s="12"/>
      <c r="G619" s="12"/>
      <c r="H619" s="12"/>
      <c r="I619" s="12"/>
      <c r="J619" s="12"/>
    </row>
    <row r="620" spans="2:10" ht="12.75">
      <c r="B620" s="13"/>
      <c r="C620" s="12"/>
      <c r="D620" s="12"/>
      <c r="E620" s="12"/>
      <c r="F620" s="12"/>
      <c r="G620" s="12"/>
      <c r="H620" s="12"/>
      <c r="I620" s="12"/>
      <c r="J620" s="12"/>
    </row>
    <row r="621" spans="2:10" ht="12.75">
      <c r="B621" s="13"/>
      <c r="C621" s="12"/>
      <c r="D621" s="12"/>
      <c r="E621" s="12"/>
      <c r="F621" s="12"/>
      <c r="G621" s="12"/>
      <c r="H621" s="12"/>
      <c r="I621" s="12"/>
      <c r="J621" s="12"/>
    </row>
    <row r="622" spans="2:10" ht="12.75">
      <c r="B622" s="13"/>
      <c r="C622" s="12"/>
      <c r="D622" s="12"/>
      <c r="E622" s="12"/>
      <c r="F622" s="12"/>
      <c r="G622" s="12"/>
      <c r="H622" s="12"/>
      <c r="I622" s="12"/>
      <c r="J622" s="12"/>
    </row>
    <row r="623" spans="2:10" ht="12.75">
      <c r="B623" s="13"/>
      <c r="C623" s="12"/>
      <c r="D623" s="12"/>
      <c r="E623" s="12"/>
      <c r="F623" s="12"/>
      <c r="G623" s="12"/>
      <c r="H623" s="12"/>
      <c r="I623" s="12"/>
      <c r="J623" s="12"/>
    </row>
    <row r="624" spans="2:10" ht="12.75">
      <c r="B624" s="13"/>
      <c r="C624" s="12"/>
      <c r="D624" s="12"/>
      <c r="E624" s="12"/>
      <c r="F624" s="12"/>
      <c r="G624" s="12"/>
      <c r="H624" s="12"/>
      <c r="I624" s="12"/>
      <c r="J624" s="12"/>
    </row>
    <row r="625" spans="2:10" ht="12.75">
      <c r="B625" s="13"/>
      <c r="C625" s="12"/>
      <c r="D625" s="12"/>
      <c r="E625" s="12"/>
      <c r="F625" s="12"/>
      <c r="G625" s="12"/>
      <c r="H625" s="12"/>
      <c r="I625" s="12"/>
      <c r="J625" s="12"/>
    </row>
    <row r="626" spans="2:10" ht="12.75">
      <c r="B626" s="13"/>
      <c r="C626" s="12"/>
      <c r="D626" s="12"/>
      <c r="E626" s="12"/>
      <c r="F626" s="12"/>
      <c r="G626" s="12"/>
      <c r="H626" s="12"/>
      <c r="I626" s="12"/>
      <c r="J626" s="12"/>
    </row>
    <row r="627" spans="2:10" ht="12.75">
      <c r="B627" s="12"/>
      <c r="C627" s="12"/>
      <c r="D627" s="12"/>
      <c r="E627" s="12"/>
      <c r="F627" s="12"/>
      <c r="G627" s="12"/>
      <c r="H627" s="12"/>
      <c r="I627" s="12"/>
      <c r="J627" s="12"/>
    </row>
    <row r="628" spans="2:10" ht="12.75">
      <c r="B628" s="12"/>
      <c r="C628" s="12"/>
      <c r="D628" s="12"/>
      <c r="E628" s="12"/>
      <c r="F628" s="12"/>
      <c r="G628" s="12"/>
      <c r="H628" s="12"/>
      <c r="I628" s="12"/>
      <c r="J628" s="12"/>
    </row>
    <row r="629" spans="2:10" ht="12.75">
      <c r="B629" s="12"/>
      <c r="C629" s="12"/>
      <c r="D629" s="12"/>
      <c r="E629" s="12"/>
      <c r="F629" s="12"/>
      <c r="G629" s="12"/>
      <c r="H629" s="12"/>
      <c r="I629" s="12"/>
      <c r="J629" s="12"/>
    </row>
    <row r="630" spans="2:10" ht="12.75">
      <c r="B630" s="12"/>
      <c r="C630" s="12"/>
      <c r="D630" s="12"/>
      <c r="E630" s="12"/>
      <c r="F630" s="12"/>
      <c r="G630" s="12"/>
      <c r="H630" s="12"/>
      <c r="I630" s="12"/>
      <c r="J630" s="12"/>
    </row>
    <row r="631" spans="2:10" ht="12.75">
      <c r="B631" s="12"/>
      <c r="C631" s="12"/>
      <c r="D631" s="12"/>
      <c r="E631" s="12"/>
      <c r="F631" s="12"/>
      <c r="G631" s="12"/>
      <c r="H631" s="12"/>
      <c r="I631" s="12"/>
      <c r="J631" s="12"/>
    </row>
    <row r="632" spans="2:10" ht="12.75">
      <c r="B632" s="12"/>
      <c r="C632" s="12"/>
      <c r="D632" s="12"/>
      <c r="E632" s="12"/>
      <c r="F632" s="12"/>
      <c r="G632" s="12"/>
      <c r="H632" s="12"/>
      <c r="I632" s="12"/>
      <c r="J632" s="12"/>
    </row>
    <row r="633" spans="2:10" ht="12.75">
      <c r="B633" s="12"/>
      <c r="C633" s="12"/>
      <c r="D633" s="12"/>
      <c r="E633" s="12"/>
      <c r="F633" s="12"/>
      <c r="G633" s="12"/>
      <c r="H633" s="12"/>
      <c r="I633" s="12"/>
      <c r="J633" s="12"/>
    </row>
    <row r="634" spans="2:10" ht="12.75">
      <c r="B634" s="12"/>
      <c r="C634" s="12"/>
      <c r="D634" s="12"/>
      <c r="E634" s="12"/>
      <c r="F634" s="12"/>
      <c r="G634" s="12"/>
      <c r="H634" s="12"/>
      <c r="I634" s="12"/>
      <c r="J634" s="12"/>
    </row>
    <row r="635" spans="2:10" ht="12.75">
      <c r="B635" s="12"/>
      <c r="C635" s="12"/>
      <c r="D635" s="12"/>
      <c r="E635" s="12"/>
      <c r="F635" s="12"/>
      <c r="G635" s="12"/>
      <c r="H635" s="12"/>
      <c r="I635" s="12"/>
      <c r="J635" s="12"/>
    </row>
    <row r="636" spans="2:10" ht="12.75">
      <c r="B636" s="12"/>
      <c r="C636" s="12"/>
      <c r="D636" s="12"/>
      <c r="E636" s="12"/>
      <c r="F636" s="12"/>
      <c r="G636" s="12"/>
      <c r="H636" s="12"/>
      <c r="I636" s="12"/>
      <c r="J636" s="12"/>
    </row>
    <row r="637" spans="2:10" ht="12.75">
      <c r="B637" s="12"/>
      <c r="C637" s="12"/>
      <c r="D637" s="12"/>
      <c r="E637" s="12"/>
      <c r="F637" s="12"/>
      <c r="G637" s="12"/>
      <c r="H637" s="12"/>
      <c r="I637" s="12"/>
      <c r="J637" s="12"/>
    </row>
    <row r="638" spans="2:10" ht="12.75">
      <c r="B638" s="12"/>
      <c r="C638" s="12"/>
      <c r="D638" s="12"/>
      <c r="E638" s="12"/>
      <c r="F638" s="12"/>
      <c r="G638" s="12"/>
      <c r="H638" s="12"/>
      <c r="I638" s="12"/>
      <c r="J638" s="12"/>
    </row>
    <row r="639" spans="2:10" ht="12.75">
      <c r="B639" s="12"/>
      <c r="C639" s="12"/>
      <c r="D639" s="12"/>
      <c r="E639" s="12"/>
      <c r="F639" s="12"/>
      <c r="G639" s="12"/>
      <c r="H639" s="12"/>
      <c r="I639" s="12"/>
      <c r="J639" s="12"/>
    </row>
    <row r="640" spans="2:10" ht="12.75">
      <c r="B640" s="12"/>
      <c r="C640" s="12"/>
      <c r="D640" s="12"/>
      <c r="E640" s="12"/>
      <c r="F640" s="12"/>
      <c r="G640" s="12"/>
      <c r="H640" s="12"/>
      <c r="I640" s="12"/>
      <c r="J640" s="12"/>
    </row>
    <row r="641" spans="2:10" ht="12.75">
      <c r="B641" s="12"/>
      <c r="C641" s="12"/>
      <c r="D641" s="12"/>
      <c r="E641" s="12"/>
      <c r="F641" s="12"/>
      <c r="G641" s="12"/>
      <c r="H641" s="12"/>
      <c r="I641" s="12"/>
      <c r="J641" s="12"/>
    </row>
    <row r="642" spans="2:10" ht="12.75">
      <c r="B642" s="12"/>
      <c r="C642" s="12"/>
      <c r="D642" s="12"/>
      <c r="E642" s="12"/>
      <c r="F642" s="12"/>
      <c r="G642" s="12"/>
      <c r="H642" s="12"/>
      <c r="I642" s="12"/>
      <c r="J642" s="12"/>
    </row>
    <row r="643" spans="2:10" ht="12.75">
      <c r="B643" s="12"/>
      <c r="C643" s="12"/>
      <c r="D643" s="12"/>
      <c r="E643" s="12"/>
      <c r="F643" s="12"/>
      <c r="G643" s="12"/>
      <c r="H643" s="12"/>
      <c r="I643" s="12"/>
      <c r="J643" s="12"/>
    </row>
    <row r="644" spans="2:10" ht="12.75">
      <c r="B644" s="12"/>
      <c r="C644" s="12"/>
      <c r="D644" s="12"/>
      <c r="E644" s="12"/>
      <c r="F644" s="12"/>
      <c r="G644" s="12"/>
      <c r="H644" s="12"/>
      <c r="I644" s="12"/>
      <c r="J644" s="12"/>
    </row>
    <row r="645" spans="2:10" ht="12.75">
      <c r="B645" s="12"/>
      <c r="C645" s="12"/>
      <c r="D645" s="12"/>
      <c r="E645" s="12"/>
      <c r="F645" s="12"/>
      <c r="G645" s="12"/>
      <c r="H645" s="12"/>
      <c r="I645" s="12"/>
      <c r="J645" s="12"/>
    </row>
    <row r="646" spans="2:10" ht="12.75">
      <c r="B646" s="12"/>
      <c r="C646" s="12"/>
      <c r="D646" s="12"/>
      <c r="E646" s="12"/>
      <c r="F646" s="12"/>
      <c r="G646" s="12"/>
      <c r="H646" s="12"/>
      <c r="I646" s="12"/>
      <c r="J646" s="12"/>
    </row>
    <row r="647" spans="2:10" ht="12.75">
      <c r="B647" s="12"/>
      <c r="C647" s="12"/>
      <c r="D647" s="12"/>
      <c r="E647" s="12"/>
      <c r="F647" s="12"/>
      <c r="G647" s="12"/>
      <c r="H647" s="12"/>
      <c r="I647" s="12"/>
      <c r="J647" s="12"/>
    </row>
    <row r="648" spans="2:10" ht="12.75">
      <c r="B648" s="12"/>
      <c r="C648" s="12"/>
      <c r="D648" s="12"/>
      <c r="E648" s="12"/>
      <c r="F648" s="12"/>
      <c r="G648" s="12"/>
      <c r="H648" s="12"/>
      <c r="I648" s="12"/>
      <c r="J648" s="12"/>
    </row>
    <row r="649" spans="2:10" ht="12.75">
      <c r="B649" s="12"/>
      <c r="C649" s="12"/>
      <c r="D649" s="12"/>
      <c r="E649" s="12"/>
      <c r="F649" s="12"/>
      <c r="G649" s="12"/>
      <c r="H649" s="12"/>
      <c r="I649" s="12"/>
      <c r="J649" s="12"/>
    </row>
    <row r="650" spans="2:10" ht="12.75">
      <c r="B650" s="12"/>
      <c r="C650" s="12"/>
      <c r="D650" s="12"/>
      <c r="E650" s="12"/>
      <c r="F650" s="12"/>
      <c r="G650" s="12"/>
      <c r="H650" s="12"/>
      <c r="I650" s="12"/>
      <c r="J650" s="12"/>
    </row>
    <row r="651" spans="2:10" ht="12.75">
      <c r="B651" s="12"/>
      <c r="C651" s="12"/>
      <c r="D651" s="12"/>
      <c r="E651" s="12"/>
      <c r="F651" s="12"/>
      <c r="G651" s="12"/>
      <c r="H651" s="12"/>
      <c r="I651" s="12"/>
      <c r="J651" s="12"/>
    </row>
  </sheetData>
  <mergeCells count="9">
    <mergeCell ref="A1:J1"/>
    <mergeCell ref="G2:G3"/>
    <mergeCell ref="H2:I2"/>
    <mergeCell ref="J2:J3"/>
    <mergeCell ref="E2:F2"/>
    <mergeCell ref="A2:A3"/>
    <mergeCell ref="B2:B3"/>
    <mergeCell ref="C2:C3"/>
    <mergeCell ref="D2:D3"/>
  </mergeCells>
  <printOptions horizontalCentered="1"/>
  <pageMargins left="0.3937007874015748" right="0.3937007874015748" top="0.71" bottom="0.7480314960629921" header="0.5118110236220472" footer="0.4330708661417323"/>
  <pageSetup horizontalDpi="600" verticalDpi="600" orientation="landscape" paperSize="9" scale="90" r:id="rId1"/>
  <headerFooter alignWithMargins="0">
    <oddHeader>&amp;RTabela Nr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95"/>
  <sheetViews>
    <sheetView workbookViewId="0" topLeftCell="A1">
      <selection activeCell="A1" sqref="A1:A2"/>
    </sheetView>
  </sheetViews>
  <sheetFormatPr defaultColWidth="9.00390625" defaultRowHeight="12.75"/>
  <cols>
    <col min="1" max="1" width="6.625" style="3" customWidth="1"/>
    <col min="2" max="2" width="8.875" style="3" bestFit="1" customWidth="1"/>
    <col min="3" max="3" width="39.875" style="3" customWidth="1"/>
    <col min="4" max="5" width="14.75390625" style="3" customWidth="1"/>
    <col min="6" max="6" width="15.375" style="3" customWidth="1"/>
    <col min="7" max="8" width="14.75390625" style="3" customWidth="1"/>
    <col min="9" max="9" width="15.375" style="3" customWidth="1"/>
    <col min="10" max="10" width="8.25390625" style="3" customWidth="1"/>
    <col min="11" max="16384" width="9.125" style="3" customWidth="1"/>
  </cols>
  <sheetData>
    <row r="1" spans="1:10" s="5" customFormat="1" ht="23.25" customHeight="1">
      <c r="A1" s="168" t="s">
        <v>67</v>
      </c>
      <c r="B1" s="168" t="s">
        <v>35</v>
      </c>
      <c r="C1" s="168" t="s">
        <v>0</v>
      </c>
      <c r="D1" s="166" t="s">
        <v>199</v>
      </c>
      <c r="E1" s="165" t="s">
        <v>65</v>
      </c>
      <c r="F1" s="167"/>
      <c r="G1" s="162" t="s">
        <v>92</v>
      </c>
      <c r="H1" s="164" t="s">
        <v>65</v>
      </c>
      <c r="I1" s="165"/>
      <c r="J1" s="166" t="s">
        <v>27</v>
      </c>
    </row>
    <row r="2" spans="1:10" s="5" customFormat="1" ht="55.5" customHeight="1">
      <c r="A2" s="168"/>
      <c r="B2" s="168"/>
      <c r="C2" s="168"/>
      <c r="D2" s="166"/>
      <c r="E2" s="21" t="s">
        <v>1</v>
      </c>
      <c r="F2" s="91" t="s">
        <v>2</v>
      </c>
      <c r="G2" s="163"/>
      <c r="H2" s="96" t="s">
        <v>1</v>
      </c>
      <c r="I2" s="21" t="s">
        <v>2</v>
      </c>
      <c r="J2" s="166"/>
    </row>
    <row r="3" spans="1:10" s="2" customFormat="1" ht="11.25">
      <c r="A3" s="1">
        <v>1</v>
      </c>
      <c r="B3" s="1">
        <v>2</v>
      </c>
      <c r="C3" s="1">
        <v>4</v>
      </c>
      <c r="D3" s="1">
        <v>5</v>
      </c>
      <c r="E3" s="1">
        <v>6</v>
      </c>
      <c r="F3" s="19">
        <v>7</v>
      </c>
      <c r="G3" s="127">
        <v>8</v>
      </c>
      <c r="H3" s="124">
        <v>9</v>
      </c>
      <c r="I3" s="1">
        <v>10</v>
      </c>
      <c r="J3" s="1">
        <v>11</v>
      </c>
    </row>
    <row r="4" spans="1:10" s="5" customFormat="1" ht="19.5" customHeight="1">
      <c r="A4" s="6">
        <v>600</v>
      </c>
      <c r="B4" s="6"/>
      <c r="C4" s="7" t="s">
        <v>68</v>
      </c>
      <c r="D4" s="8">
        <f aca="true" t="shared" si="0" ref="D4:D11">E4+F4</f>
        <v>41240460</v>
      </c>
      <c r="E4" s="7">
        <f>E5</f>
        <v>3256050</v>
      </c>
      <c r="F4" s="14">
        <f>F5</f>
        <v>37984410</v>
      </c>
      <c r="G4" s="101">
        <f aca="true" t="shared" si="1" ref="G4:G11">H4+I4</f>
        <v>555675</v>
      </c>
      <c r="H4" s="15">
        <f>H5</f>
        <v>555675</v>
      </c>
      <c r="I4" s="7">
        <f>I5</f>
        <v>0</v>
      </c>
      <c r="J4" s="43">
        <f aca="true" t="shared" si="2" ref="J4:J34">G4/D4</f>
        <v>0.01347402526547958</v>
      </c>
    </row>
    <row r="5" spans="1:10" s="5" customFormat="1" ht="25.5">
      <c r="A5" s="30"/>
      <c r="B5" s="30">
        <v>60015</v>
      </c>
      <c r="C5" s="37" t="s">
        <v>37</v>
      </c>
      <c r="D5" s="36">
        <f t="shared" si="0"/>
        <v>41240460</v>
      </c>
      <c r="E5" s="41">
        <f>SUM(E6:E8)</f>
        <v>3256050</v>
      </c>
      <c r="F5" s="92">
        <f>SUM(F6:F8)</f>
        <v>37984410</v>
      </c>
      <c r="G5" s="102">
        <f t="shared" si="1"/>
        <v>555675</v>
      </c>
      <c r="H5" s="97">
        <f>SUM(H6:H8)</f>
        <v>555675</v>
      </c>
      <c r="I5" s="41">
        <f>SUM(I6:I8)</f>
        <v>0</v>
      </c>
      <c r="J5" s="44">
        <f t="shared" si="2"/>
        <v>0.01347402526547958</v>
      </c>
    </row>
    <row r="6" spans="1:10" ht="38.25">
      <c r="A6" s="32"/>
      <c r="B6" s="30"/>
      <c r="C6" s="38" t="s">
        <v>73</v>
      </c>
      <c r="D6" s="42">
        <f t="shared" si="0"/>
        <v>32337980</v>
      </c>
      <c r="E6" s="22">
        <v>782930</v>
      </c>
      <c r="F6" s="93">
        <v>31555050</v>
      </c>
      <c r="G6" s="103">
        <f t="shared" si="1"/>
        <v>215973</v>
      </c>
      <c r="H6" s="99">
        <v>215973</v>
      </c>
      <c r="I6" s="22"/>
      <c r="J6" s="45">
        <f t="shared" si="2"/>
        <v>0.006678617526512169</v>
      </c>
    </row>
    <row r="7" spans="1:10" ht="25.5">
      <c r="A7" s="32"/>
      <c r="B7" s="30"/>
      <c r="C7" s="38" t="s">
        <v>3</v>
      </c>
      <c r="D7" s="42">
        <f t="shared" si="0"/>
        <v>8362480</v>
      </c>
      <c r="E7" s="22">
        <v>2338120</v>
      </c>
      <c r="F7" s="93">
        <v>6024360</v>
      </c>
      <c r="G7" s="103">
        <f t="shared" si="1"/>
        <v>339702</v>
      </c>
      <c r="H7" s="99">
        <v>339702</v>
      </c>
      <c r="I7" s="22"/>
      <c r="J7" s="45">
        <f t="shared" si="2"/>
        <v>0.04062215993341688</v>
      </c>
    </row>
    <row r="8" spans="1:10" ht="38.25">
      <c r="A8" s="32"/>
      <c r="B8" s="30"/>
      <c r="C8" s="38" t="s">
        <v>74</v>
      </c>
      <c r="D8" s="42">
        <f t="shared" si="0"/>
        <v>540000</v>
      </c>
      <c r="E8" s="22">
        <v>135000</v>
      </c>
      <c r="F8" s="93">
        <v>405000</v>
      </c>
      <c r="G8" s="103">
        <f t="shared" si="1"/>
        <v>0</v>
      </c>
      <c r="H8" s="99"/>
      <c r="I8" s="22"/>
      <c r="J8" s="45">
        <f t="shared" si="2"/>
        <v>0</v>
      </c>
    </row>
    <row r="9" spans="1:10" ht="19.5" customHeight="1">
      <c r="A9" s="6">
        <v>700</v>
      </c>
      <c r="B9" s="6"/>
      <c r="C9" s="14" t="s">
        <v>75</v>
      </c>
      <c r="D9" s="8">
        <f t="shared" si="0"/>
        <v>700000</v>
      </c>
      <c r="E9" s="7">
        <f>E10</f>
        <v>700000</v>
      </c>
      <c r="F9" s="14">
        <f>F10</f>
        <v>0</v>
      </c>
      <c r="G9" s="101">
        <f t="shared" si="1"/>
        <v>0</v>
      </c>
      <c r="H9" s="15">
        <f>H10</f>
        <v>0</v>
      </c>
      <c r="I9" s="7">
        <f>I10</f>
        <v>0</v>
      </c>
      <c r="J9" s="43">
        <f t="shared" si="2"/>
        <v>0</v>
      </c>
    </row>
    <row r="10" spans="1:10" ht="15">
      <c r="A10" s="30"/>
      <c r="B10" s="30">
        <v>70001</v>
      </c>
      <c r="C10" s="37" t="s">
        <v>40</v>
      </c>
      <c r="D10" s="36">
        <f t="shared" si="0"/>
        <v>700000</v>
      </c>
      <c r="E10" s="41">
        <f>SUM(E11:E11)</f>
        <v>700000</v>
      </c>
      <c r="F10" s="92">
        <f>SUM(F11:F11)</f>
        <v>0</v>
      </c>
      <c r="G10" s="102">
        <f t="shared" si="1"/>
        <v>0</v>
      </c>
      <c r="H10" s="97">
        <f>SUM(H11:H11)</f>
        <v>0</v>
      </c>
      <c r="I10" s="41">
        <f>SUM(I11:I11)</f>
        <v>0</v>
      </c>
      <c r="J10" s="44">
        <f t="shared" si="2"/>
        <v>0</v>
      </c>
    </row>
    <row r="11" spans="1:10" s="5" customFormat="1" ht="51">
      <c r="A11" s="32"/>
      <c r="B11" s="32"/>
      <c r="C11" s="39" t="s">
        <v>76</v>
      </c>
      <c r="D11" s="46">
        <f t="shared" si="0"/>
        <v>700000</v>
      </c>
      <c r="E11" s="22">
        <v>700000</v>
      </c>
      <c r="F11" s="93"/>
      <c r="G11" s="122">
        <f t="shared" si="1"/>
        <v>0</v>
      </c>
      <c r="H11" s="99"/>
      <c r="I11" s="22"/>
      <c r="J11" s="45">
        <f t="shared" si="2"/>
        <v>0</v>
      </c>
    </row>
    <row r="12" spans="1:10" ht="19.5" customHeight="1">
      <c r="A12" s="6">
        <v>750</v>
      </c>
      <c r="B12" s="6"/>
      <c r="C12" s="14" t="s">
        <v>43</v>
      </c>
      <c r="D12" s="8">
        <f aca="true" t="shared" si="3" ref="D12:D21">E12+F12</f>
        <v>6837</v>
      </c>
      <c r="E12" s="7">
        <f>E13</f>
        <v>6837</v>
      </c>
      <c r="F12" s="14">
        <f>F13</f>
        <v>0</v>
      </c>
      <c r="G12" s="101">
        <f aca="true" t="shared" si="4" ref="G12:G21">H12+I12</f>
        <v>4558</v>
      </c>
      <c r="H12" s="15">
        <f>H13</f>
        <v>4558</v>
      </c>
      <c r="I12" s="7">
        <f>I13</f>
        <v>0</v>
      </c>
      <c r="J12" s="43">
        <f t="shared" si="2"/>
        <v>0.6666666666666666</v>
      </c>
    </row>
    <row r="13" spans="1:10" ht="25.5">
      <c r="A13" s="30"/>
      <c r="B13" s="30">
        <v>75023</v>
      </c>
      <c r="C13" s="37" t="s">
        <v>44</v>
      </c>
      <c r="D13" s="36">
        <f t="shared" si="3"/>
        <v>6837</v>
      </c>
      <c r="E13" s="41">
        <f>SUM(E14:E14)</f>
        <v>6837</v>
      </c>
      <c r="F13" s="92">
        <f>SUM(F14:F14)</f>
        <v>0</v>
      </c>
      <c r="G13" s="102">
        <f t="shared" si="4"/>
        <v>4558</v>
      </c>
      <c r="H13" s="97">
        <f>SUM(H14:H14)</f>
        <v>4558</v>
      </c>
      <c r="I13" s="41">
        <f>SUM(I14:I14)</f>
        <v>0</v>
      </c>
      <c r="J13" s="44">
        <f t="shared" si="2"/>
        <v>0.6666666666666666</v>
      </c>
    </row>
    <row r="14" spans="1:10" ht="25.5">
      <c r="A14" s="32"/>
      <c r="B14" s="32"/>
      <c r="C14" s="39" t="s">
        <v>77</v>
      </c>
      <c r="D14" s="42">
        <f t="shared" si="3"/>
        <v>6837</v>
      </c>
      <c r="E14" s="22">
        <v>6837</v>
      </c>
      <c r="F14" s="93"/>
      <c r="G14" s="103">
        <f t="shared" si="4"/>
        <v>4558</v>
      </c>
      <c r="H14" s="99">
        <v>4558</v>
      </c>
      <c r="I14" s="22"/>
      <c r="J14" s="45">
        <f t="shared" si="2"/>
        <v>0.6666666666666666</v>
      </c>
    </row>
    <row r="15" spans="1:10" ht="19.5" customHeight="1">
      <c r="A15" s="6">
        <v>801</v>
      </c>
      <c r="B15" s="6"/>
      <c r="C15" s="14" t="s">
        <v>47</v>
      </c>
      <c r="D15" s="8">
        <f t="shared" si="3"/>
        <v>2150000</v>
      </c>
      <c r="E15" s="7">
        <f>E16+E18</f>
        <v>430000</v>
      </c>
      <c r="F15" s="14">
        <f>F16+F18</f>
        <v>1720000</v>
      </c>
      <c r="G15" s="101">
        <f t="shared" si="4"/>
        <v>10372</v>
      </c>
      <c r="H15" s="15">
        <f>H16+H18</f>
        <v>10372</v>
      </c>
      <c r="I15" s="7">
        <f>I16+I18</f>
        <v>0</v>
      </c>
      <c r="J15" s="43">
        <f t="shared" si="2"/>
        <v>0.004824186046511628</v>
      </c>
    </row>
    <row r="16" spans="1:10" s="5" customFormat="1" ht="15">
      <c r="A16" s="30"/>
      <c r="B16" s="34">
        <v>80101</v>
      </c>
      <c r="C16" s="37" t="s">
        <v>48</v>
      </c>
      <c r="D16" s="36">
        <f t="shared" si="3"/>
        <v>1100000</v>
      </c>
      <c r="E16" s="41">
        <f>E17</f>
        <v>220000</v>
      </c>
      <c r="F16" s="92">
        <f>F17</f>
        <v>880000</v>
      </c>
      <c r="G16" s="102">
        <f t="shared" si="4"/>
        <v>5186</v>
      </c>
      <c r="H16" s="97">
        <f>H17</f>
        <v>5186</v>
      </c>
      <c r="I16" s="41">
        <f>I17</f>
        <v>0</v>
      </c>
      <c r="J16" s="44">
        <f t="shared" si="2"/>
        <v>0.004714545454545455</v>
      </c>
    </row>
    <row r="17" spans="1:10" ht="14.25">
      <c r="A17" s="30"/>
      <c r="B17" s="30"/>
      <c r="C17" s="39" t="s">
        <v>78</v>
      </c>
      <c r="D17" s="42">
        <f t="shared" si="3"/>
        <v>1100000</v>
      </c>
      <c r="E17" s="22">
        <v>220000</v>
      </c>
      <c r="F17" s="93">
        <v>880000</v>
      </c>
      <c r="G17" s="103">
        <f t="shared" si="4"/>
        <v>5186</v>
      </c>
      <c r="H17" s="99">
        <v>5186</v>
      </c>
      <c r="I17" s="22"/>
      <c r="J17" s="45">
        <f t="shared" si="2"/>
        <v>0.004714545454545455</v>
      </c>
    </row>
    <row r="18" spans="1:10" ht="15">
      <c r="A18" s="30"/>
      <c r="B18" s="34">
        <v>80110</v>
      </c>
      <c r="C18" s="29" t="s">
        <v>50</v>
      </c>
      <c r="D18" s="36">
        <f t="shared" si="3"/>
        <v>1050000</v>
      </c>
      <c r="E18" s="41">
        <f>E19</f>
        <v>210000</v>
      </c>
      <c r="F18" s="92">
        <f>F19</f>
        <v>840000</v>
      </c>
      <c r="G18" s="102">
        <f t="shared" si="4"/>
        <v>5186</v>
      </c>
      <c r="H18" s="97">
        <f>H19</f>
        <v>5186</v>
      </c>
      <c r="I18" s="41">
        <f>I19</f>
        <v>0</v>
      </c>
      <c r="J18" s="44">
        <f t="shared" si="2"/>
        <v>0.004939047619047619</v>
      </c>
    </row>
    <row r="19" spans="1:10" s="5" customFormat="1" ht="14.25">
      <c r="A19" s="30"/>
      <c r="B19" s="30"/>
      <c r="C19" s="39" t="s">
        <v>79</v>
      </c>
      <c r="D19" s="42">
        <f t="shared" si="3"/>
        <v>1050000</v>
      </c>
      <c r="E19" s="22">
        <v>210000</v>
      </c>
      <c r="F19" s="93">
        <v>840000</v>
      </c>
      <c r="G19" s="103">
        <f t="shared" si="4"/>
        <v>5186</v>
      </c>
      <c r="H19" s="99">
        <v>5186</v>
      </c>
      <c r="I19" s="22"/>
      <c r="J19" s="45">
        <f t="shared" si="2"/>
        <v>0.004939047619047619</v>
      </c>
    </row>
    <row r="20" spans="1:10" s="5" customFormat="1" ht="25.5">
      <c r="A20" s="6">
        <v>900</v>
      </c>
      <c r="B20" s="6"/>
      <c r="C20" s="14" t="s">
        <v>70</v>
      </c>
      <c r="D20" s="8">
        <f t="shared" si="3"/>
        <v>11223254</v>
      </c>
      <c r="E20" s="7">
        <f>E21</f>
        <v>1850730</v>
      </c>
      <c r="F20" s="14">
        <f>F21</f>
        <v>9372524</v>
      </c>
      <c r="G20" s="101">
        <f t="shared" si="4"/>
        <v>4071123</v>
      </c>
      <c r="H20" s="15">
        <f>H21</f>
        <v>2916</v>
      </c>
      <c r="I20" s="7">
        <f>I21</f>
        <v>4068207</v>
      </c>
      <c r="J20" s="43">
        <f t="shared" si="2"/>
        <v>0.3627399861038519</v>
      </c>
    </row>
    <row r="21" spans="1:10" ht="15">
      <c r="A21" s="30"/>
      <c r="B21" s="34">
        <v>90095</v>
      </c>
      <c r="C21" s="37" t="s">
        <v>36</v>
      </c>
      <c r="D21" s="36">
        <f t="shared" si="3"/>
        <v>11223254</v>
      </c>
      <c r="E21" s="41">
        <f>SUM(E22:E24)</f>
        <v>1850730</v>
      </c>
      <c r="F21" s="92">
        <f>SUM(F22:F24)</f>
        <v>9372524</v>
      </c>
      <c r="G21" s="102">
        <f t="shared" si="4"/>
        <v>4071123</v>
      </c>
      <c r="H21" s="97">
        <f>SUM(H22:H24)</f>
        <v>2916</v>
      </c>
      <c r="I21" s="41">
        <f>SUM(I22:I24)</f>
        <v>4068207</v>
      </c>
      <c r="J21" s="44">
        <f t="shared" si="2"/>
        <v>0.3627399861038519</v>
      </c>
    </row>
    <row r="22" spans="1:10" s="5" customFormat="1" ht="25.5">
      <c r="A22" s="30"/>
      <c r="B22" s="30"/>
      <c r="C22" s="20" t="s">
        <v>80</v>
      </c>
      <c r="D22" s="42">
        <f aca="true" t="shared" si="5" ref="D22:D33">E22+F22</f>
        <v>6823254</v>
      </c>
      <c r="E22" s="22">
        <v>450730</v>
      </c>
      <c r="F22" s="93">
        <v>6372524</v>
      </c>
      <c r="G22" s="103">
        <f aca="true" t="shared" si="6" ref="G22:G33">H22+I22</f>
        <v>4071123</v>
      </c>
      <c r="H22" s="99">
        <v>2916</v>
      </c>
      <c r="I22" s="22">
        <v>4068207</v>
      </c>
      <c r="J22" s="45">
        <f t="shared" si="2"/>
        <v>0.5966541770246279</v>
      </c>
    </row>
    <row r="23" spans="1:10" s="5" customFormat="1" ht="25.5">
      <c r="A23" s="30"/>
      <c r="B23" s="30"/>
      <c r="C23" s="39" t="s">
        <v>81</v>
      </c>
      <c r="D23" s="42">
        <f t="shared" si="5"/>
        <v>3400000</v>
      </c>
      <c r="E23" s="22">
        <v>400000</v>
      </c>
      <c r="F23" s="93">
        <v>3000000</v>
      </c>
      <c r="G23" s="103">
        <f t="shared" si="6"/>
        <v>0</v>
      </c>
      <c r="H23" s="99"/>
      <c r="I23" s="22"/>
      <c r="J23" s="45">
        <f t="shared" si="2"/>
        <v>0</v>
      </c>
    </row>
    <row r="24" spans="1:10" ht="14.25">
      <c r="A24" s="30"/>
      <c r="B24" s="30"/>
      <c r="C24" s="39" t="s">
        <v>82</v>
      </c>
      <c r="D24" s="42">
        <f t="shared" si="5"/>
        <v>1000000</v>
      </c>
      <c r="E24" s="22">
        <v>1000000</v>
      </c>
      <c r="F24" s="93"/>
      <c r="G24" s="103">
        <f t="shared" si="6"/>
        <v>0</v>
      </c>
      <c r="H24" s="99"/>
      <c r="I24" s="22"/>
      <c r="J24" s="45">
        <f t="shared" si="2"/>
        <v>0</v>
      </c>
    </row>
    <row r="25" spans="1:10" s="5" customFormat="1" ht="25.5">
      <c r="A25" s="6">
        <v>921</v>
      </c>
      <c r="B25" s="6"/>
      <c r="C25" s="14" t="s">
        <v>22</v>
      </c>
      <c r="D25" s="8">
        <f t="shared" si="5"/>
        <v>6200000</v>
      </c>
      <c r="E25" s="7">
        <f>E26+E28</f>
        <v>2450000</v>
      </c>
      <c r="F25" s="14">
        <f>F26+F28</f>
        <v>3750000</v>
      </c>
      <c r="G25" s="101">
        <f t="shared" si="6"/>
        <v>65439</v>
      </c>
      <c r="H25" s="15">
        <f>H26+H28</f>
        <v>65439</v>
      </c>
      <c r="I25" s="7">
        <f>I26+I28</f>
        <v>0</v>
      </c>
      <c r="J25" s="43">
        <f t="shared" si="2"/>
        <v>0.01055467741935484</v>
      </c>
    </row>
    <row r="26" spans="1:10" ht="15">
      <c r="A26" s="30"/>
      <c r="B26" s="34">
        <v>92106</v>
      </c>
      <c r="C26" s="37" t="s">
        <v>57</v>
      </c>
      <c r="D26" s="36">
        <f t="shared" si="5"/>
        <v>1200000</v>
      </c>
      <c r="E26" s="41">
        <f>E27</f>
        <v>1200000</v>
      </c>
      <c r="F26" s="92">
        <f>F27</f>
        <v>0</v>
      </c>
      <c r="G26" s="102">
        <f t="shared" si="6"/>
        <v>65439</v>
      </c>
      <c r="H26" s="97">
        <f>H27</f>
        <v>65439</v>
      </c>
      <c r="I26" s="41">
        <f>I27</f>
        <v>0</v>
      </c>
      <c r="J26" s="44">
        <f t="shared" si="2"/>
        <v>0.0545325</v>
      </c>
    </row>
    <row r="27" spans="1:10" ht="51">
      <c r="A27" s="30"/>
      <c r="B27" s="30"/>
      <c r="C27" s="38" t="s">
        <v>83</v>
      </c>
      <c r="D27" s="42">
        <f t="shared" si="5"/>
        <v>1200000</v>
      </c>
      <c r="E27" s="22">
        <v>1200000</v>
      </c>
      <c r="F27" s="93"/>
      <c r="G27" s="103">
        <f t="shared" si="6"/>
        <v>65439</v>
      </c>
      <c r="H27" s="99">
        <v>65439</v>
      </c>
      <c r="I27" s="22"/>
      <c r="J27" s="45">
        <f t="shared" si="2"/>
        <v>0.0545325</v>
      </c>
    </row>
    <row r="28" spans="1:10" s="5" customFormat="1" ht="15">
      <c r="A28" s="30"/>
      <c r="B28" s="34">
        <v>92109</v>
      </c>
      <c r="C28" s="37" t="s">
        <v>58</v>
      </c>
      <c r="D28" s="36">
        <f t="shared" si="5"/>
        <v>5000000</v>
      </c>
      <c r="E28" s="41">
        <f>E29</f>
        <v>1250000</v>
      </c>
      <c r="F28" s="92">
        <f>F29</f>
        <v>3750000</v>
      </c>
      <c r="G28" s="102">
        <f t="shared" si="6"/>
        <v>0</v>
      </c>
      <c r="H28" s="97">
        <f>H29</f>
        <v>0</v>
      </c>
      <c r="I28" s="41">
        <f>I29</f>
        <v>0</v>
      </c>
      <c r="J28" s="44">
        <f t="shared" si="2"/>
        <v>0</v>
      </c>
    </row>
    <row r="29" spans="1:10" s="5" customFormat="1" ht="14.25">
      <c r="A29" s="30"/>
      <c r="B29" s="30"/>
      <c r="C29" s="38" t="s">
        <v>84</v>
      </c>
      <c r="D29" s="42">
        <f t="shared" si="5"/>
        <v>5000000</v>
      </c>
      <c r="E29" s="22">
        <v>1250000</v>
      </c>
      <c r="F29" s="93">
        <v>3750000</v>
      </c>
      <c r="G29" s="103">
        <f t="shared" si="6"/>
        <v>0</v>
      </c>
      <c r="H29" s="99"/>
      <c r="I29" s="22"/>
      <c r="J29" s="45">
        <f t="shared" si="2"/>
        <v>0</v>
      </c>
    </row>
    <row r="30" spans="1:10" ht="19.5" customHeight="1">
      <c r="A30" s="6">
        <v>926</v>
      </c>
      <c r="B30" s="6"/>
      <c r="C30" s="14" t="s">
        <v>72</v>
      </c>
      <c r="D30" s="8">
        <f t="shared" si="5"/>
        <v>8800000</v>
      </c>
      <c r="E30" s="7">
        <f>E31</f>
        <v>8800000</v>
      </c>
      <c r="F30" s="14">
        <f>F31</f>
        <v>0</v>
      </c>
      <c r="G30" s="101">
        <f t="shared" si="6"/>
        <v>1500</v>
      </c>
      <c r="H30" s="15">
        <f>H31</f>
        <v>1500</v>
      </c>
      <c r="I30" s="7">
        <f>I31</f>
        <v>0</v>
      </c>
      <c r="J30" s="43">
        <f t="shared" si="2"/>
        <v>0.00017045454545454547</v>
      </c>
    </row>
    <row r="31" spans="1:10" ht="15">
      <c r="A31" s="30"/>
      <c r="B31" s="34">
        <v>92601</v>
      </c>
      <c r="C31" s="37" t="s">
        <v>62</v>
      </c>
      <c r="D31" s="36">
        <f t="shared" si="5"/>
        <v>8800000</v>
      </c>
      <c r="E31" s="41">
        <f>SUM(E32:E33)</f>
        <v>8800000</v>
      </c>
      <c r="F31" s="92">
        <f>SUM(F32:F33)</f>
        <v>0</v>
      </c>
      <c r="G31" s="102">
        <f t="shared" si="6"/>
        <v>1500</v>
      </c>
      <c r="H31" s="97">
        <f>SUM(H32:H33)</f>
        <v>1500</v>
      </c>
      <c r="I31" s="41">
        <f>SUM(I32:I33)</f>
        <v>0</v>
      </c>
      <c r="J31" s="44">
        <f t="shared" si="2"/>
        <v>0.00017045454545454547</v>
      </c>
    </row>
    <row r="32" spans="1:10" ht="14.25">
      <c r="A32" s="30"/>
      <c r="B32" s="30"/>
      <c r="C32" s="39" t="s">
        <v>23</v>
      </c>
      <c r="D32" s="42">
        <f t="shared" si="5"/>
        <v>7800000</v>
      </c>
      <c r="E32" s="22">
        <v>7800000</v>
      </c>
      <c r="F32" s="93"/>
      <c r="G32" s="103">
        <f t="shared" si="6"/>
        <v>0</v>
      </c>
      <c r="H32" s="99"/>
      <c r="I32" s="22"/>
      <c r="J32" s="45">
        <f t="shared" si="2"/>
        <v>0</v>
      </c>
    </row>
    <row r="33" spans="1:10" ht="25.5">
      <c r="A33" s="30"/>
      <c r="B33" s="30"/>
      <c r="C33" s="39" t="s">
        <v>85</v>
      </c>
      <c r="D33" s="42">
        <f t="shared" si="5"/>
        <v>1000000</v>
      </c>
      <c r="E33" s="22">
        <v>1000000</v>
      </c>
      <c r="F33" s="93"/>
      <c r="G33" s="103">
        <f t="shared" si="6"/>
        <v>1500</v>
      </c>
      <c r="H33" s="99">
        <v>1500</v>
      </c>
      <c r="I33" s="22"/>
      <c r="J33" s="45">
        <f t="shared" si="2"/>
        <v>0.0015</v>
      </c>
    </row>
    <row r="34" spans="1:10" s="5" customFormat="1" ht="22.5" customHeight="1" thickBot="1">
      <c r="A34" s="6"/>
      <c r="B34" s="6"/>
      <c r="C34" s="27" t="s">
        <v>24</v>
      </c>
      <c r="D34" s="8">
        <f>E34+F34</f>
        <v>70320551</v>
      </c>
      <c r="E34" s="8">
        <f>E4+E12+E15+E20+E25+E30+E9</f>
        <v>17493617</v>
      </c>
      <c r="F34" s="16">
        <f>F4+F12+F15+F20+F25+F30+F9</f>
        <v>52826934</v>
      </c>
      <c r="G34" s="105">
        <f>G4+G12+G15+G20+G25+G30+G9</f>
        <v>4708667</v>
      </c>
      <c r="H34" s="17">
        <f>H4+H12+H15+H20+H25+H30+H9</f>
        <v>640460</v>
      </c>
      <c r="I34" s="8">
        <f>I4+I12+I15+I20+I25+I30+I9</f>
        <v>4068207</v>
      </c>
      <c r="J34" s="18">
        <f t="shared" si="2"/>
        <v>0.06696004131139416</v>
      </c>
    </row>
    <row r="35" spans="1:10" ht="14.25">
      <c r="A35" s="9"/>
      <c r="B35" s="10"/>
      <c r="C35" s="11"/>
      <c r="D35" s="28"/>
      <c r="E35" s="11"/>
      <c r="F35" s="11"/>
      <c r="G35" s="28"/>
      <c r="H35" s="11"/>
      <c r="I35" s="11"/>
      <c r="J35" s="28"/>
    </row>
    <row r="36" spans="1:10" ht="14.25">
      <c r="A36" s="9"/>
      <c r="B36" s="10"/>
      <c r="C36" s="11"/>
      <c r="D36" s="28"/>
      <c r="E36" s="11"/>
      <c r="F36" s="11"/>
      <c r="G36" s="28"/>
      <c r="H36" s="11"/>
      <c r="I36" s="11"/>
      <c r="J36" s="28"/>
    </row>
    <row r="37" spans="1:10" ht="14.25">
      <c r="A37" s="9"/>
      <c r="B37" s="10"/>
      <c r="C37" s="11"/>
      <c r="D37" s="28"/>
      <c r="E37" s="11"/>
      <c r="F37" s="11"/>
      <c r="G37" s="28"/>
      <c r="H37" s="11"/>
      <c r="I37" s="11"/>
      <c r="J37" s="28"/>
    </row>
    <row r="38" spans="1:10" ht="14.25">
      <c r="A38" s="9"/>
      <c r="B38" s="10"/>
      <c r="C38" s="11"/>
      <c r="D38" s="28"/>
      <c r="E38" s="11"/>
      <c r="F38" s="11"/>
      <c r="G38" s="28"/>
      <c r="H38" s="11"/>
      <c r="I38" s="11"/>
      <c r="J38" s="28"/>
    </row>
    <row r="39" spans="1:10" ht="14.25">
      <c r="A39" s="9"/>
      <c r="B39" s="10"/>
      <c r="C39" s="11"/>
      <c r="D39" s="28"/>
      <c r="E39" s="11"/>
      <c r="F39" s="11"/>
      <c r="G39" s="28"/>
      <c r="H39" s="11"/>
      <c r="I39" s="11"/>
      <c r="J39" s="28"/>
    </row>
    <row r="40" spans="1:10" ht="14.25">
      <c r="A40" s="9"/>
      <c r="B40" s="10"/>
      <c r="C40" s="11"/>
      <c r="D40" s="28"/>
      <c r="E40" s="11"/>
      <c r="F40" s="11"/>
      <c r="G40" s="28"/>
      <c r="H40" s="11"/>
      <c r="I40" s="11"/>
      <c r="J40" s="28"/>
    </row>
    <row r="41" spans="1:10" ht="14.25">
      <c r="A41" s="9"/>
      <c r="B41" s="10"/>
      <c r="C41" s="11"/>
      <c r="D41" s="28"/>
      <c r="E41" s="11"/>
      <c r="F41" s="11"/>
      <c r="G41" s="28"/>
      <c r="H41" s="11"/>
      <c r="I41" s="11"/>
      <c r="J41" s="28"/>
    </row>
    <row r="42" spans="1:10" ht="12.75">
      <c r="A42" s="9"/>
      <c r="B42" s="10"/>
      <c r="C42" s="11"/>
      <c r="D42" s="11"/>
      <c r="E42" s="11"/>
      <c r="F42" s="11"/>
      <c r="G42" s="11"/>
      <c r="H42" s="11"/>
      <c r="I42" s="11"/>
      <c r="J42" s="11"/>
    </row>
    <row r="43" spans="1:10" ht="12.75">
      <c r="A43" s="9"/>
      <c r="B43" s="10"/>
      <c r="C43" s="11"/>
      <c r="D43" s="11"/>
      <c r="E43" s="11"/>
      <c r="F43" s="11"/>
      <c r="G43" s="11"/>
      <c r="H43" s="11"/>
      <c r="I43" s="11"/>
      <c r="J43" s="11"/>
    </row>
    <row r="44" spans="1:10" ht="12.75">
      <c r="A44" s="9"/>
      <c r="B44" s="10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9"/>
      <c r="B45" s="10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9"/>
      <c r="B46" s="10"/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9"/>
      <c r="B47" s="10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9"/>
      <c r="B48" s="10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9"/>
      <c r="B49" s="10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9"/>
      <c r="B50" s="10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9"/>
      <c r="B51" s="10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9"/>
      <c r="B52" s="10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9"/>
      <c r="B53" s="10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9"/>
      <c r="B54" s="10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9"/>
      <c r="B55" s="10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9"/>
      <c r="B56" s="10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9"/>
      <c r="B57" s="10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9"/>
      <c r="B58" s="10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9"/>
      <c r="B59" s="10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9"/>
      <c r="B60" s="10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9"/>
      <c r="B61" s="10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9"/>
      <c r="B62" s="10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9"/>
      <c r="B63" s="10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9"/>
      <c r="B64" s="10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9"/>
      <c r="B65" s="10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9"/>
      <c r="B66" s="10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9"/>
      <c r="B67" s="10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9"/>
      <c r="B68" s="10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9"/>
      <c r="B69" s="10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9"/>
      <c r="B70" s="10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9"/>
      <c r="B71" s="10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9"/>
      <c r="B72" s="10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9"/>
      <c r="B73" s="10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9"/>
      <c r="B74" s="10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9"/>
      <c r="B75" s="10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9"/>
      <c r="B76" s="10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9"/>
      <c r="B77" s="10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9"/>
      <c r="B78" s="10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9"/>
      <c r="B79" s="10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9"/>
      <c r="B80" s="10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9"/>
      <c r="B81" s="10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9"/>
      <c r="B82" s="10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9"/>
      <c r="B83" s="10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9"/>
      <c r="B84" s="10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9"/>
      <c r="B85" s="10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9"/>
      <c r="B86" s="10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9"/>
      <c r="B87" s="10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9"/>
      <c r="B88" s="10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9"/>
      <c r="B89" s="10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9"/>
      <c r="B90" s="10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9"/>
      <c r="B91" s="10"/>
      <c r="C91" s="11"/>
      <c r="D91" s="11"/>
      <c r="E91" s="11"/>
      <c r="F91" s="11"/>
      <c r="G91" s="11"/>
      <c r="H91" s="11"/>
      <c r="I91" s="11"/>
      <c r="J91" s="11"/>
    </row>
    <row r="92" spans="1:10" ht="12.75">
      <c r="A92" s="9"/>
      <c r="B92" s="10"/>
      <c r="C92" s="11"/>
      <c r="D92" s="11"/>
      <c r="E92" s="11"/>
      <c r="F92" s="11"/>
      <c r="G92" s="11"/>
      <c r="H92" s="11"/>
      <c r="I92" s="11"/>
      <c r="J92" s="11"/>
    </row>
    <row r="93" spans="1:10" ht="12.75">
      <c r="A93" s="9"/>
      <c r="B93" s="10"/>
      <c r="C93" s="11"/>
      <c r="D93" s="11"/>
      <c r="E93" s="11"/>
      <c r="F93" s="11"/>
      <c r="G93" s="11"/>
      <c r="H93" s="11"/>
      <c r="I93" s="11"/>
      <c r="J93" s="11"/>
    </row>
    <row r="94" spans="1:10" ht="12.75">
      <c r="A94" s="9"/>
      <c r="B94" s="10"/>
      <c r="C94" s="11"/>
      <c r="D94" s="11"/>
      <c r="E94" s="11"/>
      <c r="F94" s="11"/>
      <c r="G94" s="11"/>
      <c r="H94" s="11"/>
      <c r="I94" s="11"/>
      <c r="J94" s="11"/>
    </row>
    <row r="95" spans="1:10" ht="12.75">
      <c r="A95" s="9"/>
      <c r="B95" s="10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9"/>
      <c r="B96" s="10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9"/>
      <c r="B97" s="10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9"/>
      <c r="B98" s="10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9"/>
      <c r="B99" s="10"/>
      <c r="C99" s="11"/>
      <c r="D99" s="11"/>
      <c r="E99" s="11"/>
      <c r="F99" s="11"/>
      <c r="G99" s="11"/>
      <c r="H99" s="11"/>
      <c r="I99" s="11"/>
      <c r="J99" s="11"/>
    </row>
    <row r="100" spans="1:10" ht="12.75">
      <c r="A100" s="9"/>
      <c r="B100" s="10"/>
      <c r="C100" s="11"/>
      <c r="D100" s="11"/>
      <c r="E100" s="11"/>
      <c r="F100" s="11"/>
      <c r="G100" s="11"/>
      <c r="H100" s="11"/>
      <c r="I100" s="11"/>
      <c r="J100" s="11"/>
    </row>
    <row r="101" spans="1:10" ht="12.75">
      <c r="A101" s="9"/>
      <c r="B101" s="10"/>
      <c r="C101" s="11"/>
      <c r="D101" s="11"/>
      <c r="E101" s="11"/>
      <c r="F101" s="11"/>
      <c r="G101" s="11"/>
      <c r="H101" s="11"/>
      <c r="I101" s="11"/>
      <c r="J101" s="11"/>
    </row>
    <row r="102" spans="1:10" ht="12.75">
      <c r="A102" s="9"/>
      <c r="B102" s="10"/>
      <c r="C102" s="11"/>
      <c r="D102" s="11"/>
      <c r="E102" s="11"/>
      <c r="F102" s="11"/>
      <c r="G102" s="11"/>
      <c r="H102" s="11"/>
      <c r="I102" s="11"/>
      <c r="J102" s="11"/>
    </row>
    <row r="103" spans="1:10" ht="12.75">
      <c r="A103" s="9"/>
      <c r="B103" s="10"/>
      <c r="C103" s="11"/>
      <c r="D103" s="11"/>
      <c r="E103" s="11"/>
      <c r="F103" s="11"/>
      <c r="G103" s="11"/>
      <c r="H103" s="11"/>
      <c r="I103" s="11"/>
      <c r="J103" s="11"/>
    </row>
    <row r="104" spans="1:10" ht="12.75">
      <c r="A104" s="9"/>
      <c r="B104" s="10"/>
      <c r="C104" s="11"/>
      <c r="D104" s="11"/>
      <c r="E104" s="11"/>
      <c r="F104" s="11"/>
      <c r="G104" s="11"/>
      <c r="H104" s="11"/>
      <c r="I104" s="11"/>
      <c r="J104" s="11"/>
    </row>
    <row r="105" spans="1:10" ht="12.75">
      <c r="A105" s="9"/>
      <c r="B105" s="10"/>
      <c r="C105" s="11"/>
      <c r="D105" s="11"/>
      <c r="E105" s="11"/>
      <c r="F105" s="11"/>
      <c r="G105" s="11"/>
      <c r="H105" s="11"/>
      <c r="I105" s="11"/>
      <c r="J105" s="11"/>
    </row>
    <row r="106" spans="1:10" ht="12.75">
      <c r="A106" s="9"/>
      <c r="B106" s="10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9"/>
      <c r="B107" s="10"/>
      <c r="C107" s="11"/>
      <c r="D107" s="11"/>
      <c r="E107" s="11"/>
      <c r="F107" s="11"/>
      <c r="G107" s="11"/>
      <c r="H107" s="11"/>
      <c r="I107" s="11"/>
      <c r="J107" s="11"/>
    </row>
    <row r="108" spans="1:10" ht="12.75">
      <c r="A108" s="9"/>
      <c r="B108" s="10"/>
      <c r="C108" s="11"/>
      <c r="D108" s="11"/>
      <c r="E108" s="11"/>
      <c r="F108" s="11"/>
      <c r="G108" s="11"/>
      <c r="H108" s="11"/>
      <c r="I108" s="11"/>
      <c r="J108" s="11"/>
    </row>
    <row r="109" spans="1:10" ht="12.75">
      <c r="A109" s="9"/>
      <c r="B109" s="10"/>
      <c r="C109" s="11"/>
      <c r="D109" s="11"/>
      <c r="E109" s="11"/>
      <c r="F109" s="11"/>
      <c r="G109" s="11"/>
      <c r="H109" s="11"/>
      <c r="I109" s="11"/>
      <c r="J109" s="11"/>
    </row>
    <row r="110" spans="1:10" ht="12.75">
      <c r="A110" s="9"/>
      <c r="B110" s="10"/>
      <c r="C110" s="11"/>
      <c r="D110" s="11"/>
      <c r="E110" s="11"/>
      <c r="F110" s="11"/>
      <c r="G110" s="11"/>
      <c r="H110" s="11"/>
      <c r="I110" s="11"/>
      <c r="J110" s="11"/>
    </row>
    <row r="111" spans="1:10" ht="12.75">
      <c r="A111" s="9"/>
      <c r="B111" s="10"/>
      <c r="C111" s="11"/>
      <c r="D111" s="11"/>
      <c r="E111" s="11"/>
      <c r="F111" s="11"/>
      <c r="G111" s="11"/>
      <c r="H111" s="11"/>
      <c r="I111" s="11"/>
      <c r="J111" s="11"/>
    </row>
    <row r="112" spans="1:10" ht="12.75">
      <c r="A112" s="9"/>
      <c r="B112" s="10"/>
      <c r="C112" s="11"/>
      <c r="D112" s="11"/>
      <c r="E112" s="11"/>
      <c r="F112" s="11"/>
      <c r="G112" s="11"/>
      <c r="H112" s="11"/>
      <c r="I112" s="11"/>
      <c r="J112" s="11"/>
    </row>
    <row r="113" spans="1:10" ht="12.75">
      <c r="A113" s="9"/>
      <c r="B113" s="10"/>
      <c r="C113" s="11"/>
      <c r="D113" s="11"/>
      <c r="E113" s="11"/>
      <c r="F113" s="11"/>
      <c r="G113" s="11"/>
      <c r="H113" s="11"/>
      <c r="I113" s="11"/>
      <c r="J113" s="11"/>
    </row>
    <row r="114" spans="1:10" ht="12.75">
      <c r="A114" s="9"/>
      <c r="B114" s="10"/>
      <c r="C114" s="11"/>
      <c r="D114" s="11"/>
      <c r="E114" s="11"/>
      <c r="F114" s="11"/>
      <c r="G114" s="11"/>
      <c r="H114" s="11"/>
      <c r="I114" s="11"/>
      <c r="J114" s="11"/>
    </row>
    <row r="115" spans="1:10" ht="12.75">
      <c r="A115" s="9"/>
      <c r="B115" s="10"/>
      <c r="C115" s="11"/>
      <c r="D115" s="11"/>
      <c r="E115" s="11"/>
      <c r="F115" s="11"/>
      <c r="G115" s="11"/>
      <c r="H115" s="11"/>
      <c r="I115" s="11"/>
      <c r="J115" s="11"/>
    </row>
    <row r="116" spans="1:10" ht="12.75">
      <c r="A116" s="9"/>
      <c r="B116" s="10"/>
      <c r="C116" s="11"/>
      <c r="D116" s="11"/>
      <c r="E116" s="11"/>
      <c r="F116" s="11"/>
      <c r="G116" s="11"/>
      <c r="H116" s="11"/>
      <c r="I116" s="11"/>
      <c r="J116" s="11"/>
    </row>
    <row r="117" spans="1:10" ht="12.75">
      <c r="A117" s="9"/>
      <c r="B117" s="10"/>
      <c r="C117" s="11"/>
      <c r="D117" s="11"/>
      <c r="E117" s="11"/>
      <c r="F117" s="11"/>
      <c r="G117" s="11"/>
      <c r="H117" s="11"/>
      <c r="I117" s="11"/>
      <c r="J117" s="11"/>
    </row>
    <row r="118" spans="1:10" ht="12.75">
      <c r="A118" s="9"/>
      <c r="B118" s="10"/>
      <c r="C118" s="11"/>
      <c r="D118" s="11"/>
      <c r="E118" s="11"/>
      <c r="F118" s="11"/>
      <c r="G118" s="11"/>
      <c r="H118" s="11"/>
      <c r="I118" s="11"/>
      <c r="J118" s="11"/>
    </row>
    <row r="119" spans="1:10" ht="12.75">
      <c r="A119" s="9"/>
      <c r="B119" s="10"/>
      <c r="C119" s="11"/>
      <c r="D119" s="11"/>
      <c r="E119" s="11"/>
      <c r="F119" s="11"/>
      <c r="G119" s="11"/>
      <c r="H119" s="11"/>
      <c r="I119" s="11"/>
      <c r="J119" s="11"/>
    </row>
    <row r="120" spans="1:10" ht="12.75">
      <c r="A120" s="9"/>
      <c r="B120" s="10"/>
      <c r="C120" s="11"/>
      <c r="D120" s="11"/>
      <c r="E120" s="11"/>
      <c r="F120" s="11"/>
      <c r="G120" s="11"/>
      <c r="H120" s="11"/>
      <c r="I120" s="11"/>
      <c r="J120" s="11"/>
    </row>
    <row r="121" spans="1:10" ht="12.75">
      <c r="A121" s="9"/>
      <c r="B121" s="10"/>
      <c r="C121" s="11"/>
      <c r="D121" s="11"/>
      <c r="E121" s="11"/>
      <c r="F121" s="11"/>
      <c r="G121" s="11"/>
      <c r="H121" s="11"/>
      <c r="I121" s="11"/>
      <c r="J121" s="11"/>
    </row>
    <row r="122" spans="1:10" ht="12.75">
      <c r="A122" s="9"/>
      <c r="B122" s="10"/>
      <c r="C122" s="11"/>
      <c r="D122" s="11"/>
      <c r="E122" s="11"/>
      <c r="F122" s="11"/>
      <c r="G122" s="11"/>
      <c r="H122" s="11"/>
      <c r="I122" s="11"/>
      <c r="J122" s="11"/>
    </row>
    <row r="123" spans="1:10" ht="12.75">
      <c r="A123" s="9"/>
      <c r="B123" s="10"/>
      <c r="C123" s="11"/>
      <c r="D123" s="11"/>
      <c r="E123" s="11"/>
      <c r="F123" s="11"/>
      <c r="G123" s="11"/>
      <c r="H123" s="11"/>
      <c r="I123" s="11"/>
      <c r="J123" s="11"/>
    </row>
    <row r="124" spans="1:10" ht="12.75">
      <c r="A124" s="9"/>
      <c r="B124" s="10"/>
      <c r="C124" s="11"/>
      <c r="D124" s="11"/>
      <c r="E124" s="11"/>
      <c r="F124" s="11"/>
      <c r="G124" s="11"/>
      <c r="H124" s="11"/>
      <c r="I124" s="11"/>
      <c r="J124" s="11"/>
    </row>
    <row r="125" spans="1:10" ht="12.75">
      <c r="A125" s="9"/>
      <c r="B125" s="10"/>
      <c r="C125" s="11"/>
      <c r="D125" s="11"/>
      <c r="E125" s="11"/>
      <c r="F125" s="11"/>
      <c r="G125" s="11"/>
      <c r="H125" s="11"/>
      <c r="I125" s="11"/>
      <c r="J125" s="11"/>
    </row>
    <row r="126" spans="1:10" ht="12.75">
      <c r="A126" s="9"/>
      <c r="B126" s="10"/>
      <c r="C126" s="11"/>
      <c r="D126" s="11"/>
      <c r="E126" s="11"/>
      <c r="F126" s="11"/>
      <c r="G126" s="11"/>
      <c r="H126" s="11"/>
      <c r="I126" s="11"/>
      <c r="J126" s="11"/>
    </row>
    <row r="127" spans="1:10" ht="12.75">
      <c r="A127" s="9"/>
      <c r="B127" s="10"/>
      <c r="C127" s="11"/>
      <c r="D127" s="11"/>
      <c r="E127" s="11"/>
      <c r="F127" s="11"/>
      <c r="G127" s="11"/>
      <c r="H127" s="11"/>
      <c r="I127" s="11"/>
      <c r="J127" s="11"/>
    </row>
    <row r="128" spans="1:10" ht="12.75">
      <c r="A128" s="9"/>
      <c r="B128" s="10"/>
      <c r="C128" s="11"/>
      <c r="D128" s="11"/>
      <c r="E128" s="11"/>
      <c r="F128" s="11"/>
      <c r="G128" s="11"/>
      <c r="H128" s="11"/>
      <c r="I128" s="11"/>
      <c r="J128" s="11"/>
    </row>
    <row r="129" spans="1:10" ht="12.75">
      <c r="A129" s="9"/>
      <c r="B129" s="10"/>
      <c r="C129" s="11"/>
      <c r="D129" s="11"/>
      <c r="E129" s="11"/>
      <c r="F129" s="11"/>
      <c r="G129" s="11"/>
      <c r="H129" s="11"/>
      <c r="I129" s="11"/>
      <c r="J129" s="11"/>
    </row>
    <row r="130" spans="1:10" ht="12.75">
      <c r="A130" s="9"/>
      <c r="B130" s="10"/>
      <c r="C130" s="11"/>
      <c r="D130" s="11"/>
      <c r="E130" s="11"/>
      <c r="F130" s="11"/>
      <c r="G130" s="11"/>
      <c r="H130" s="11"/>
      <c r="I130" s="11"/>
      <c r="J130" s="11"/>
    </row>
    <row r="131" spans="1:10" ht="12.75">
      <c r="A131" s="9"/>
      <c r="B131" s="10"/>
      <c r="C131" s="11"/>
      <c r="D131" s="11"/>
      <c r="E131" s="11"/>
      <c r="F131" s="11"/>
      <c r="G131" s="11"/>
      <c r="H131" s="11"/>
      <c r="I131" s="11"/>
      <c r="J131" s="11"/>
    </row>
    <row r="132" spans="1:10" ht="12.75">
      <c r="A132" s="9"/>
      <c r="B132" s="10"/>
      <c r="C132" s="11"/>
      <c r="D132" s="11"/>
      <c r="E132" s="11"/>
      <c r="F132" s="11"/>
      <c r="G132" s="11"/>
      <c r="H132" s="11"/>
      <c r="I132" s="11"/>
      <c r="J132" s="11"/>
    </row>
    <row r="133" spans="1:10" ht="12.75">
      <c r="A133" s="9"/>
      <c r="B133" s="10"/>
      <c r="C133" s="11"/>
      <c r="D133" s="11"/>
      <c r="E133" s="11"/>
      <c r="F133" s="11"/>
      <c r="G133" s="11"/>
      <c r="H133" s="11"/>
      <c r="I133" s="11"/>
      <c r="J133" s="11"/>
    </row>
    <row r="134" spans="1:10" ht="12.75">
      <c r="A134" s="9"/>
      <c r="B134" s="10"/>
      <c r="C134" s="11"/>
      <c r="D134" s="11"/>
      <c r="E134" s="11"/>
      <c r="F134" s="11"/>
      <c r="G134" s="11"/>
      <c r="H134" s="11"/>
      <c r="I134" s="11"/>
      <c r="J134" s="11"/>
    </row>
    <row r="135" spans="1:10" ht="12.75">
      <c r="A135" s="9"/>
      <c r="B135" s="10"/>
      <c r="C135" s="11"/>
      <c r="D135" s="11"/>
      <c r="E135" s="11"/>
      <c r="F135" s="11"/>
      <c r="G135" s="11"/>
      <c r="H135" s="11"/>
      <c r="I135" s="11"/>
      <c r="J135" s="11"/>
    </row>
    <row r="136" spans="1:10" ht="12.75">
      <c r="A136" s="9"/>
      <c r="B136" s="10"/>
      <c r="C136" s="11"/>
      <c r="D136" s="11"/>
      <c r="E136" s="11"/>
      <c r="F136" s="11"/>
      <c r="G136" s="11"/>
      <c r="H136" s="11"/>
      <c r="I136" s="11"/>
      <c r="J136" s="11"/>
    </row>
    <row r="137" spans="1:10" ht="12.75">
      <c r="A137" s="9"/>
      <c r="B137" s="10"/>
      <c r="C137" s="11"/>
      <c r="D137" s="11"/>
      <c r="E137" s="11"/>
      <c r="F137" s="11"/>
      <c r="G137" s="11"/>
      <c r="H137" s="11"/>
      <c r="I137" s="11"/>
      <c r="J137" s="11"/>
    </row>
    <row r="138" spans="1:10" ht="12.75">
      <c r="A138" s="9"/>
      <c r="B138" s="10"/>
      <c r="C138" s="11"/>
      <c r="D138" s="11"/>
      <c r="E138" s="11"/>
      <c r="F138" s="11"/>
      <c r="G138" s="11"/>
      <c r="H138" s="11"/>
      <c r="I138" s="11"/>
      <c r="J138" s="11"/>
    </row>
    <row r="139" spans="1:10" ht="12.75">
      <c r="A139" s="9"/>
      <c r="B139" s="10"/>
      <c r="C139" s="11"/>
      <c r="D139" s="11"/>
      <c r="E139" s="11"/>
      <c r="F139" s="11"/>
      <c r="G139" s="11"/>
      <c r="H139" s="11"/>
      <c r="I139" s="11"/>
      <c r="J139" s="11"/>
    </row>
    <row r="140" spans="1:10" ht="12.75">
      <c r="A140" s="9"/>
      <c r="B140" s="10"/>
      <c r="C140" s="11"/>
      <c r="D140" s="11"/>
      <c r="E140" s="11"/>
      <c r="F140" s="11"/>
      <c r="G140" s="11"/>
      <c r="H140" s="11"/>
      <c r="I140" s="11"/>
      <c r="J140" s="11"/>
    </row>
    <row r="141" spans="1:10" ht="12.75">
      <c r="A141" s="9"/>
      <c r="B141" s="10"/>
      <c r="C141" s="11"/>
      <c r="D141" s="11"/>
      <c r="E141" s="11"/>
      <c r="F141" s="11"/>
      <c r="G141" s="11"/>
      <c r="H141" s="11"/>
      <c r="I141" s="11"/>
      <c r="J141" s="11"/>
    </row>
    <row r="142" spans="1:10" ht="12.75">
      <c r="A142" s="9"/>
      <c r="B142" s="10"/>
      <c r="C142" s="11"/>
      <c r="D142" s="11"/>
      <c r="E142" s="11"/>
      <c r="F142" s="11"/>
      <c r="G142" s="11"/>
      <c r="H142" s="11"/>
      <c r="I142" s="11"/>
      <c r="J142" s="11"/>
    </row>
    <row r="143" spans="1:10" ht="12.75">
      <c r="A143" s="9"/>
      <c r="B143" s="10"/>
      <c r="C143" s="11"/>
      <c r="D143" s="11"/>
      <c r="E143" s="11"/>
      <c r="F143" s="11"/>
      <c r="G143" s="11"/>
      <c r="H143" s="11"/>
      <c r="I143" s="11"/>
      <c r="J143" s="11"/>
    </row>
    <row r="144" spans="1:10" ht="12.75">
      <c r="A144" s="9"/>
      <c r="B144" s="10"/>
      <c r="C144" s="11"/>
      <c r="D144" s="11"/>
      <c r="E144" s="11"/>
      <c r="F144" s="11"/>
      <c r="G144" s="11"/>
      <c r="H144" s="11"/>
      <c r="I144" s="11"/>
      <c r="J144" s="11"/>
    </row>
    <row r="145" spans="1:10" ht="12.75">
      <c r="A145" s="9"/>
      <c r="B145" s="10"/>
      <c r="C145" s="11"/>
      <c r="D145" s="11"/>
      <c r="E145" s="11"/>
      <c r="F145" s="11"/>
      <c r="G145" s="11"/>
      <c r="H145" s="11"/>
      <c r="I145" s="11"/>
      <c r="J145" s="11"/>
    </row>
    <row r="146" spans="1:10" ht="12.75">
      <c r="A146" s="9"/>
      <c r="B146" s="10"/>
      <c r="C146" s="11"/>
      <c r="D146" s="11"/>
      <c r="E146" s="11"/>
      <c r="F146" s="11"/>
      <c r="G146" s="11"/>
      <c r="H146" s="11"/>
      <c r="I146" s="11"/>
      <c r="J146" s="11"/>
    </row>
    <row r="147" spans="1:10" ht="12.75">
      <c r="A147" s="9"/>
      <c r="B147" s="10"/>
      <c r="C147" s="11"/>
      <c r="D147" s="11"/>
      <c r="E147" s="11"/>
      <c r="F147" s="11"/>
      <c r="G147" s="11"/>
      <c r="H147" s="11"/>
      <c r="I147" s="11"/>
      <c r="J147" s="11"/>
    </row>
    <row r="148" spans="1:10" ht="12.75">
      <c r="A148" s="9"/>
      <c r="B148" s="10"/>
      <c r="C148" s="11"/>
      <c r="D148" s="11"/>
      <c r="E148" s="11"/>
      <c r="F148" s="11"/>
      <c r="G148" s="11"/>
      <c r="H148" s="11"/>
      <c r="I148" s="11"/>
      <c r="J148" s="11"/>
    </row>
    <row r="149" spans="1:10" ht="12.75">
      <c r="A149" s="9"/>
      <c r="B149" s="10"/>
      <c r="C149" s="11"/>
      <c r="D149" s="11"/>
      <c r="E149" s="11"/>
      <c r="F149" s="11"/>
      <c r="G149" s="11"/>
      <c r="H149" s="11"/>
      <c r="I149" s="11"/>
      <c r="J149" s="11"/>
    </row>
    <row r="150" spans="1:10" ht="12.75">
      <c r="A150" s="9"/>
      <c r="B150" s="10"/>
      <c r="C150" s="11"/>
      <c r="D150" s="11"/>
      <c r="E150" s="11"/>
      <c r="F150" s="11"/>
      <c r="G150" s="11"/>
      <c r="H150" s="11"/>
      <c r="I150" s="11"/>
      <c r="J150" s="11"/>
    </row>
    <row r="151" spans="1:10" ht="12.75">
      <c r="A151" s="9"/>
      <c r="B151" s="10"/>
      <c r="C151" s="11"/>
      <c r="D151" s="11"/>
      <c r="E151" s="11"/>
      <c r="F151" s="11"/>
      <c r="G151" s="11"/>
      <c r="H151" s="11"/>
      <c r="I151" s="11"/>
      <c r="J151" s="11"/>
    </row>
    <row r="152" spans="1:10" ht="12.75">
      <c r="A152" s="9"/>
      <c r="B152" s="10"/>
      <c r="C152" s="11"/>
      <c r="D152" s="11"/>
      <c r="E152" s="11"/>
      <c r="F152" s="11"/>
      <c r="G152" s="11"/>
      <c r="H152" s="11"/>
      <c r="I152" s="11"/>
      <c r="J152" s="11"/>
    </row>
    <row r="153" spans="1:10" ht="12.75">
      <c r="A153" s="9"/>
      <c r="B153" s="10"/>
      <c r="C153" s="11"/>
      <c r="D153" s="11"/>
      <c r="E153" s="11"/>
      <c r="F153" s="11"/>
      <c r="G153" s="11"/>
      <c r="H153" s="11"/>
      <c r="I153" s="11"/>
      <c r="J153" s="11"/>
    </row>
    <row r="154" spans="1:10" ht="12.75">
      <c r="A154" s="9"/>
      <c r="B154" s="10"/>
      <c r="C154" s="11"/>
      <c r="D154" s="11"/>
      <c r="E154" s="11"/>
      <c r="F154" s="11"/>
      <c r="G154" s="11"/>
      <c r="H154" s="11"/>
      <c r="I154" s="11"/>
      <c r="J154" s="11"/>
    </row>
    <row r="155" spans="1:10" ht="12.75">
      <c r="A155" s="9"/>
      <c r="B155" s="10"/>
      <c r="C155" s="11"/>
      <c r="D155" s="11"/>
      <c r="E155" s="11"/>
      <c r="F155" s="11"/>
      <c r="G155" s="11"/>
      <c r="H155" s="11"/>
      <c r="I155" s="11"/>
      <c r="J155" s="11"/>
    </row>
    <row r="156" spans="1:10" ht="12.75">
      <c r="A156" s="9"/>
      <c r="B156" s="10"/>
      <c r="C156" s="11"/>
      <c r="D156" s="11"/>
      <c r="E156" s="11"/>
      <c r="F156" s="11"/>
      <c r="G156" s="11"/>
      <c r="H156" s="11"/>
      <c r="I156" s="11"/>
      <c r="J156" s="11"/>
    </row>
    <row r="157" spans="1:10" ht="12.75">
      <c r="A157" s="9"/>
      <c r="B157" s="10"/>
      <c r="C157" s="11"/>
      <c r="D157" s="11"/>
      <c r="E157" s="11"/>
      <c r="F157" s="11"/>
      <c r="G157" s="11"/>
      <c r="H157" s="11"/>
      <c r="I157" s="11"/>
      <c r="J157" s="11"/>
    </row>
    <row r="158" spans="1:10" ht="12.75">
      <c r="A158" s="9"/>
      <c r="B158" s="10"/>
      <c r="C158" s="11"/>
      <c r="D158" s="11"/>
      <c r="E158" s="11"/>
      <c r="F158" s="11"/>
      <c r="G158" s="11"/>
      <c r="H158" s="11"/>
      <c r="I158" s="11"/>
      <c r="J158" s="11"/>
    </row>
    <row r="159" spans="1:10" ht="12.75">
      <c r="A159" s="9"/>
      <c r="B159" s="10"/>
      <c r="C159" s="11"/>
      <c r="D159" s="11"/>
      <c r="E159" s="11"/>
      <c r="F159" s="11"/>
      <c r="G159" s="11"/>
      <c r="H159" s="11"/>
      <c r="I159" s="11"/>
      <c r="J159" s="11"/>
    </row>
    <row r="160" spans="1:10" ht="12.75">
      <c r="A160" s="9"/>
      <c r="B160" s="10"/>
      <c r="C160" s="11"/>
      <c r="D160" s="11"/>
      <c r="E160" s="11"/>
      <c r="F160" s="11"/>
      <c r="G160" s="11"/>
      <c r="H160" s="11"/>
      <c r="I160" s="11"/>
      <c r="J160" s="11"/>
    </row>
    <row r="161" spans="1:10" ht="12.75">
      <c r="A161" s="9"/>
      <c r="B161" s="10"/>
      <c r="C161" s="11"/>
      <c r="D161" s="11"/>
      <c r="E161" s="11"/>
      <c r="F161" s="11"/>
      <c r="G161" s="11"/>
      <c r="H161" s="11"/>
      <c r="I161" s="11"/>
      <c r="J161" s="11"/>
    </row>
    <row r="162" spans="1:10" ht="12.75">
      <c r="A162" s="9"/>
      <c r="B162" s="10"/>
      <c r="C162" s="11"/>
      <c r="D162" s="11"/>
      <c r="E162" s="11"/>
      <c r="F162" s="11"/>
      <c r="G162" s="11"/>
      <c r="H162" s="11"/>
      <c r="I162" s="11"/>
      <c r="J162" s="11"/>
    </row>
    <row r="163" spans="1:10" ht="12.75">
      <c r="A163" s="9"/>
      <c r="B163" s="10"/>
      <c r="C163" s="11"/>
      <c r="D163" s="11"/>
      <c r="E163" s="11"/>
      <c r="F163" s="11"/>
      <c r="G163" s="11"/>
      <c r="H163" s="11"/>
      <c r="I163" s="11"/>
      <c r="J163" s="11"/>
    </row>
    <row r="164" spans="1:10" ht="12.75">
      <c r="A164" s="9"/>
      <c r="B164" s="10"/>
      <c r="C164" s="11"/>
      <c r="D164" s="11"/>
      <c r="E164" s="11"/>
      <c r="F164" s="11"/>
      <c r="G164" s="11"/>
      <c r="H164" s="11"/>
      <c r="I164" s="11"/>
      <c r="J164" s="11"/>
    </row>
    <row r="165" spans="1:10" ht="12.75">
      <c r="A165" s="9"/>
      <c r="B165" s="10"/>
      <c r="C165" s="11"/>
      <c r="D165" s="11"/>
      <c r="E165" s="11"/>
      <c r="F165" s="11"/>
      <c r="G165" s="11"/>
      <c r="H165" s="11"/>
      <c r="I165" s="11"/>
      <c r="J165" s="11"/>
    </row>
    <row r="166" spans="1:10" ht="12.75">
      <c r="A166" s="9"/>
      <c r="B166" s="10"/>
      <c r="C166" s="11"/>
      <c r="D166" s="11"/>
      <c r="E166" s="11"/>
      <c r="F166" s="11"/>
      <c r="G166" s="11"/>
      <c r="H166" s="11"/>
      <c r="I166" s="11"/>
      <c r="J166" s="11"/>
    </row>
    <row r="167" spans="1:10" ht="12.75">
      <c r="A167" s="9"/>
      <c r="B167" s="10"/>
      <c r="C167" s="11"/>
      <c r="D167" s="11"/>
      <c r="E167" s="11"/>
      <c r="F167" s="11"/>
      <c r="G167" s="11"/>
      <c r="H167" s="11"/>
      <c r="I167" s="11"/>
      <c r="J167" s="11"/>
    </row>
    <row r="168" spans="1:10" ht="12.75">
      <c r="A168" s="9"/>
      <c r="B168" s="10"/>
      <c r="C168" s="11"/>
      <c r="D168" s="11"/>
      <c r="E168" s="11"/>
      <c r="F168" s="11"/>
      <c r="G168" s="11"/>
      <c r="H168" s="11"/>
      <c r="I168" s="11"/>
      <c r="J168" s="11"/>
    </row>
    <row r="169" spans="1:10" ht="12.75">
      <c r="A169" s="9"/>
      <c r="B169" s="10"/>
      <c r="C169" s="11"/>
      <c r="D169" s="11"/>
      <c r="E169" s="11"/>
      <c r="F169" s="11"/>
      <c r="G169" s="11"/>
      <c r="H169" s="11"/>
      <c r="I169" s="11"/>
      <c r="J169" s="11"/>
    </row>
    <row r="170" spans="1:10" ht="12.75">
      <c r="A170" s="9"/>
      <c r="B170" s="10"/>
      <c r="C170" s="11"/>
      <c r="D170" s="11"/>
      <c r="E170" s="11"/>
      <c r="F170" s="11"/>
      <c r="G170" s="11"/>
      <c r="H170" s="11"/>
      <c r="I170" s="11"/>
      <c r="J170" s="11"/>
    </row>
    <row r="171" spans="1:10" ht="12.75">
      <c r="A171" s="9"/>
      <c r="B171" s="10"/>
      <c r="C171" s="11"/>
      <c r="D171" s="11"/>
      <c r="E171" s="11"/>
      <c r="F171" s="11"/>
      <c r="G171" s="11"/>
      <c r="H171" s="11"/>
      <c r="I171" s="11"/>
      <c r="J171" s="11"/>
    </row>
    <row r="172" spans="1:10" ht="12.75">
      <c r="A172" s="9"/>
      <c r="B172" s="10"/>
      <c r="C172" s="11"/>
      <c r="D172" s="11"/>
      <c r="E172" s="11"/>
      <c r="F172" s="11"/>
      <c r="G172" s="11"/>
      <c r="H172" s="11"/>
      <c r="I172" s="11"/>
      <c r="J172" s="11"/>
    </row>
    <row r="173" spans="1:10" ht="12.75">
      <c r="A173" s="9"/>
      <c r="B173" s="10"/>
      <c r="C173" s="11"/>
      <c r="D173" s="11"/>
      <c r="E173" s="11"/>
      <c r="F173" s="11"/>
      <c r="G173" s="11"/>
      <c r="H173" s="11"/>
      <c r="I173" s="11"/>
      <c r="J173" s="11"/>
    </row>
    <row r="174" spans="1:10" ht="12.75">
      <c r="A174" s="9"/>
      <c r="B174" s="10"/>
      <c r="C174" s="11"/>
      <c r="D174" s="11"/>
      <c r="E174" s="11"/>
      <c r="F174" s="11"/>
      <c r="G174" s="11"/>
      <c r="H174" s="11"/>
      <c r="I174" s="11"/>
      <c r="J174" s="11"/>
    </row>
    <row r="175" spans="1:10" ht="12.75">
      <c r="A175" s="9"/>
      <c r="B175" s="10"/>
      <c r="C175" s="11"/>
      <c r="D175" s="11"/>
      <c r="E175" s="11"/>
      <c r="F175" s="11"/>
      <c r="G175" s="11"/>
      <c r="H175" s="11"/>
      <c r="I175" s="11"/>
      <c r="J175" s="11"/>
    </row>
    <row r="176" spans="1:10" ht="12.75">
      <c r="A176" s="9"/>
      <c r="B176" s="10"/>
      <c r="C176" s="11"/>
      <c r="D176" s="11"/>
      <c r="E176" s="11"/>
      <c r="F176" s="11"/>
      <c r="G176" s="11"/>
      <c r="H176" s="11"/>
      <c r="I176" s="11"/>
      <c r="J176" s="11"/>
    </row>
    <row r="177" spans="1:10" ht="12.75">
      <c r="A177" s="9"/>
      <c r="B177" s="10"/>
      <c r="C177" s="11"/>
      <c r="D177" s="11"/>
      <c r="E177" s="11"/>
      <c r="F177" s="11"/>
      <c r="G177" s="11"/>
      <c r="H177" s="11"/>
      <c r="I177" s="11"/>
      <c r="J177" s="11"/>
    </row>
    <row r="178" spans="1:10" ht="12.75">
      <c r="A178" s="9"/>
      <c r="B178" s="10"/>
      <c r="C178" s="11"/>
      <c r="D178" s="11"/>
      <c r="E178" s="11"/>
      <c r="F178" s="11"/>
      <c r="G178" s="11"/>
      <c r="H178" s="11"/>
      <c r="I178" s="11"/>
      <c r="J178" s="11"/>
    </row>
    <row r="179" spans="1:10" ht="12.75">
      <c r="A179" s="9"/>
      <c r="B179" s="10"/>
      <c r="C179" s="11"/>
      <c r="D179" s="11"/>
      <c r="E179" s="11"/>
      <c r="F179" s="11"/>
      <c r="G179" s="11"/>
      <c r="H179" s="11"/>
      <c r="I179" s="11"/>
      <c r="J179" s="11"/>
    </row>
    <row r="180" spans="1:10" ht="12.75">
      <c r="A180" s="9"/>
      <c r="B180" s="10"/>
      <c r="C180" s="11"/>
      <c r="D180" s="11"/>
      <c r="E180" s="11"/>
      <c r="F180" s="11"/>
      <c r="G180" s="11"/>
      <c r="H180" s="11"/>
      <c r="I180" s="11"/>
      <c r="J180" s="11"/>
    </row>
    <row r="181" spans="1:10" ht="12.75">
      <c r="A181" s="9"/>
      <c r="B181" s="10"/>
      <c r="C181" s="11"/>
      <c r="D181" s="11"/>
      <c r="E181" s="11"/>
      <c r="F181" s="11"/>
      <c r="G181" s="11"/>
      <c r="H181" s="11"/>
      <c r="I181" s="11"/>
      <c r="J181" s="11"/>
    </row>
    <row r="182" spans="1:10" ht="12.75">
      <c r="A182" s="9"/>
      <c r="B182" s="10"/>
      <c r="C182" s="11"/>
      <c r="D182" s="11"/>
      <c r="E182" s="11"/>
      <c r="F182" s="11"/>
      <c r="G182" s="11"/>
      <c r="H182" s="11"/>
      <c r="I182" s="11"/>
      <c r="J182" s="11"/>
    </row>
    <row r="183" spans="1:10" ht="12.75">
      <c r="A183" s="9"/>
      <c r="B183" s="10"/>
      <c r="C183" s="11"/>
      <c r="D183" s="11"/>
      <c r="E183" s="11"/>
      <c r="F183" s="11"/>
      <c r="G183" s="11"/>
      <c r="H183" s="11"/>
      <c r="I183" s="11"/>
      <c r="J183" s="11"/>
    </row>
    <row r="184" spans="1:10" ht="12.75">
      <c r="A184" s="9"/>
      <c r="B184" s="10"/>
      <c r="C184" s="11"/>
      <c r="D184" s="11"/>
      <c r="E184" s="11"/>
      <c r="F184" s="11"/>
      <c r="G184" s="11"/>
      <c r="H184" s="11"/>
      <c r="I184" s="11"/>
      <c r="J184" s="11"/>
    </row>
    <row r="185" spans="1:10" ht="12.75">
      <c r="A185" s="9"/>
      <c r="B185" s="10"/>
      <c r="C185" s="11"/>
      <c r="D185" s="11"/>
      <c r="E185" s="11"/>
      <c r="F185" s="11"/>
      <c r="G185" s="11"/>
      <c r="H185" s="11"/>
      <c r="I185" s="11"/>
      <c r="J185" s="11"/>
    </row>
    <row r="186" spans="1:10" ht="12.75">
      <c r="A186" s="9"/>
      <c r="B186" s="10"/>
      <c r="C186" s="11"/>
      <c r="D186" s="11"/>
      <c r="E186" s="11"/>
      <c r="F186" s="11"/>
      <c r="G186" s="11"/>
      <c r="H186" s="11"/>
      <c r="I186" s="11"/>
      <c r="J186" s="11"/>
    </row>
    <row r="187" spans="1:10" ht="12.75">
      <c r="A187" s="9"/>
      <c r="B187" s="10"/>
      <c r="C187" s="11"/>
      <c r="D187" s="11"/>
      <c r="E187" s="11"/>
      <c r="F187" s="11"/>
      <c r="G187" s="11"/>
      <c r="H187" s="11"/>
      <c r="I187" s="11"/>
      <c r="J187" s="11"/>
    </row>
    <row r="188" spans="1:10" ht="12.75">
      <c r="A188" s="9"/>
      <c r="B188" s="10"/>
      <c r="C188" s="11"/>
      <c r="D188" s="11"/>
      <c r="E188" s="11"/>
      <c r="F188" s="11"/>
      <c r="G188" s="11"/>
      <c r="H188" s="11"/>
      <c r="I188" s="11"/>
      <c r="J188" s="11"/>
    </row>
    <row r="189" spans="1:10" ht="12.75">
      <c r="A189" s="9"/>
      <c r="B189" s="10"/>
      <c r="C189" s="11"/>
      <c r="D189" s="11"/>
      <c r="E189" s="11"/>
      <c r="F189" s="11"/>
      <c r="G189" s="11"/>
      <c r="H189" s="11"/>
      <c r="I189" s="11"/>
      <c r="J189" s="11"/>
    </row>
    <row r="190" spans="1:10" ht="12.75">
      <c r="A190" s="9"/>
      <c r="B190" s="10"/>
      <c r="C190" s="11"/>
      <c r="D190" s="11"/>
      <c r="E190" s="11"/>
      <c r="F190" s="11"/>
      <c r="G190" s="11"/>
      <c r="H190" s="11"/>
      <c r="I190" s="11"/>
      <c r="J190" s="11"/>
    </row>
    <row r="191" spans="1:10" ht="12.75">
      <c r="A191" s="9"/>
      <c r="B191" s="10"/>
      <c r="C191" s="11"/>
      <c r="D191" s="11"/>
      <c r="E191" s="11"/>
      <c r="F191" s="11"/>
      <c r="G191" s="11"/>
      <c r="H191" s="11"/>
      <c r="I191" s="11"/>
      <c r="J191" s="11"/>
    </row>
    <row r="192" spans="1:10" ht="12.75">
      <c r="A192" s="9"/>
      <c r="B192" s="10"/>
      <c r="C192" s="11"/>
      <c r="D192" s="11"/>
      <c r="E192" s="11"/>
      <c r="F192" s="11"/>
      <c r="G192" s="11"/>
      <c r="H192" s="11"/>
      <c r="I192" s="11"/>
      <c r="J192" s="11"/>
    </row>
    <row r="193" spans="1:10" ht="12.75">
      <c r="A193" s="9"/>
      <c r="B193" s="10"/>
      <c r="C193" s="11"/>
      <c r="D193" s="11"/>
      <c r="E193" s="11"/>
      <c r="F193" s="11"/>
      <c r="G193" s="11"/>
      <c r="H193" s="11"/>
      <c r="I193" s="11"/>
      <c r="J193" s="11"/>
    </row>
    <row r="194" spans="1:10" ht="12.75">
      <c r="A194" s="9"/>
      <c r="B194" s="10"/>
      <c r="C194" s="11"/>
      <c r="D194" s="11"/>
      <c r="E194" s="11"/>
      <c r="F194" s="11"/>
      <c r="G194" s="11"/>
      <c r="H194" s="11"/>
      <c r="I194" s="11"/>
      <c r="J194" s="11"/>
    </row>
    <row r="195" spans="1:10" ht="12.75">
      <c r="A195" s="9"/>
      <c r="B195" s="10"/>
      <c r="C195" s="11"/>
      <c r="D195" s="11"/>
      <c r="E195" s="11"/>
      <c r="F195" s="11"/>
      <c r="G195" s="11"/>
      <c r="H195" s="11"/>
      <c r="I195" s="11"/>
      <c r="J195" s="11"/>
    </row>
    <row r="196" spans="1:10" ht="12.75">
      <c r="A196" s="9"/>
      <c r="B196" s="10"/>
      <c r="C196" s="11"/>
      <c r="D196" s="11"/>
      <c r="E196" s="11"/>
      <c r="F196" s="11"/>
      <c r="G196" s="11"/>
      <c r="H196" s="11"/>
      <c r="I196" s="11"/>
      <c r="J196" s="11"/>
    </row>
    <row r="197" spans="1:10" ht="12.75">
      <c r="A197" s="9"/>
      <c r="B197" s="10"/>
      <c r="C197" s="11"/>
      <c r="D197" s="11"/>
      <c r="E197" s="11"/>
      <c r="F197" s="11"/>
      <c r="G197" s="11"/>
      <c r="H197" s="11"/>
      <c r="I197" s="11"/>
      <c r="J197" s="11"/>
    </row>
    <row r="198" spans="1:10" ht="12.75">
      <c r="A198" s="9"/>
      <c r="B198" s="10"/>
      <c r="C198" s="11"/>
      <c r="D198" s="11"/>
      <c r="E198" s="11"/>
      <c r="F198" s="11"/>
      <c r="G198" s="11"/>
      <c r="H198" s="11"/>
      <c r="I198" s="11"/>
      <c r="J198" s="11"/>
    </row>
    <row r="199" spans="1:10" ht="12.75">
      <c r="A199" s="9"/>
      <c r="B199" s="10"/>
      <c r="C199" s="11"/>
      <c r="D199" s="11"/>
      <c r="E199" s="11"/>
      <c r="F199" s="11"/>
      <c r="G199" s="11"/>
      <c r="H199" s="11"/>
      <c r="I199" s="11"/>
      <c r="J199" s="11"/>
    </row>
    <row r="200" spans="1:10" ht="12.75">
      <c r="A200" s="9"/>
      <c r="B200" s="10"/>
      <c r="C200" s="11"/>
      <c r="D200" s="11"/>
      <c r="E200" s="11"/>
      <c r="F200" s="11"/>
      <c r="G200" s="11"/>
      <c r="H200" s="11"/>
      <c r="I200" s="11"/>
      <c r="J200" s="11"/>
    </row>
    <row r="201" spans="1:10" ht="12.75">
      <c r="A201" s="9"/>
      <c r="B201" s="10"/>
      <c r="C201" s="11"/>
      <c r="D201" s="11"/>
      <c r="E201" s="11"/>
      <c r="F201" s="11"/>
      <c r="G201" s="11"/>
      <c r="H201" s="11"/>
      <c r="I201" s="11"/>
      <c r="J201" s="11"/>
    </row>
    <row r="202" spans="1:10" ht="12.75">
      <c r="A202" s="9"/>
      <c r="B202" s="10"/>
      <c r="C202" s="11"/>
      <c r="D202" s="11"/>
      <c r="E202" s="11"/>
      <c r="F202" s="11"/>
      <c r="G202" s="11"/>
      <c r="H202" s="11"/>
      <c r="I202" s="11"/>
      <c r="J202" s="11"/>
    </row>
    <row r="203" spans="1:10" ht="12.75">
      <c r="A203" s="9"/>
      <c r="B203" s="10"/>
      <c r="C203" s="11"/>
      <c r="D203" s="11"/>
      <c r="E203" s="11"/>
      <c r="F203" s="11"/>
      <c r="G203" s="11"/>
      <c r="H203" s="11"/>
      <c r="I203" s="11"/>
      <c r="J203" s="11"/>
    </row>
    <row r="204" spans="1:10" ht="12.75">
      <c r="A204" s="9"/>
      <c r="B204" s="10"/>
      <c r="C204" s="11"/>
      <c r="D204" s="11"/>
      <c r="E204" s="11"/>
      <c r="F204" s="11"/>
      <c r="G204" s="11"/>
      <c r="H204" s="11"/>
      <c r="I204" s="11"/>
      <c r="J204" s="11"/>
    </row>
    <row r="205" spans="1:10" ht="12.75">
      <c r="A205" s="9"/>
      <c r="B205" s="10"/>
      <c r="C205" s="11"/>
      <c r="D205" s="11"/>
      <c r="E205" s="11"/>
      <c r="F205" s="11"/>
      <c r="G205" s="11"/>
      <c r="H205" s="11"/>
      <c r="I205" s="11"/>
      <c r="J205" s="11"/>
    </row>
    <row r="206" spans="1:10" ht="12.75">
      <c r="A206" s="9"/>
      <c r="B206" s="10"/>
      <c r="C206" s="11"/>
      <c r="D206" s="11"/>
      <c r="E206" s="11"/>
      <c r="F206" s="11"/>
      <c r="G206" s="11"/>
      <c r="H206" s="11"/>
      <c r="I206" s="11"/>
      <c r="J206" s="11"/>
    </row>
    <row r="207" spans="1:10" ht="12.75">
      <c r="A207" s="9"/>
      <c r="B207" s="10"/>
      <c r="C207" s="11"/>
      <c r="D207" s="11"/>
      <c r="E207" s="11"/>
      <c r="F207" s="11"/>
      <c r="G207" s="11"/>
      <c r="H207" s="11"/>
      <c r="I207" s="11"/>
      <c r="J207" s="11"/>
    </row>
    <row r="208" spans="1:10" ht="12.75">
      <c r="A208" s="9"/>
      <c r="B208" s="10"/>
      <c r="C208" s="11"/>
      <c r="D208" s="11"/>
      <c r="E208" s="11"/>
      <c r="F208" s="11"/>
      <c r="G208" s="11"/>
      <c r="H208" s="11"/>
      <c r="I208" s="11"/>
      <c r="J208" s="11"/>
    </row>
    <row r="209" spans="1:10" ht="12.75">
      <c r="A209" s="9"/>
      <c r="B209" s="10"/>
      <c r="C209" s="11"/>
      <c r="D209" s="11"/>
      <c r="E209" s="11"/>
      <c r="F209" s="11"/>
      <c r="G209" s="11"/>
      <c r="H209" s="11"/>
      <c r="I209" s="11"/>
      <c r="J209" s="11"/>
    </row>
    <row r="210" spans="1:10" ht="12.75">
      <c r="A210" s="9"/>
      <c r="B210" s="10"/>
      <c r="C210" s="11"/>
      <c r="D210" s="11"/>
      <c r="E210" s="11"/>
      <c r="F210" s="11"/>
      <c r="G210" s="11"/>
      <c r="H210" s="11"/>
      <c r="I210" s="11"/>
      <c r="J210" s="11"/>
    </row>
    <row r="211" spans="1:10" ht="12.75">
      <c r="A211" s="9"/>
      <c r="B211" s="10"/>
      <c r="C211" s="11"/>
      <c r="D211" s="11"/>
      <c r="E211" s="11"/>
      <c r="F211" s="11"/>
      <c r="G211" s="11"/>
      <c r="H211" s="11"/>
      <c r="I211" s="11"/>
      <c r="J211" s="11"/>
    </row>
    <row r="212" spans="1:10" ht="12.75">
      <c r="A212" s="9"/>
      <c r="B212" s="10"/>
      <c r="C212" s="11"/>
      <c r="D212" s="11"/>
      <c r="E212" s="11"/>
      <c r="F212" s="11"/>
      <c r="G212" s="11"/>
      <c r="H212" s="11"/>
      <c r="I212" s="11"/>
      <c r="J212" s="11"/>
    </row>
    <row r="213" spans="1:10" ht="12.75">
      <c r="A213" s="9"/>
      <c r="B213" s="10"/>
      <c r="C213" s="11"/>
      <c r="D213" s="11"/>
      <c r="E213" s="11"/>
      <c r="F213" s="11"/>
      <c r="G213" s="11"/>
      <c r="H213" s="11"/>
      <c r="I213" s="11"/>
      <c r="J213" s="11"/>
    </row>
    <row r="214" spans="1:10" ht="12.75">
      <c r="A214" s="9"/>
      <c r="B214" s="10"/>
      <c r="C214" s="11"/>
      <c r="D214" s="11"/>
      <c r="E214" s="11"/>
      <c r="F214" s="11"/>
      <c r="G214" s="11"/>
      <c r="H214" s="11"/>
      <c r="I214" s="11"/>
      <c r="J214" s="11"/>
    </row>
    <row r="215" spans="1:10" ht="12.75">
      <c r="A215" s="9"/>
      <c r="B215" s="10"/>
      <c r="C215" s="11"/>
      <c r="D215" s="11"/>
      <c r="E215" s="11"/>
      <c r="F215" s="11"/>
      <c r="G215" s="11"/>
      <c r="H215" s="11"/>
      <c r="I215" s="11"/>
      <c r="J215" s="11"/>
    </row>
    <row r="216" spans="1:10" ht="12.75">
      <c r="A216" s="9"/>
      <c r="B216" s="10"/>
      <c r="C216" s="11"/>
      <c r="D216" s="11"/>
      <c r="E216" s="11"/>
      <c r="F216" s="11"/>
      <c r="G216" s="11"/>
      <c r="H216" s="11"/>
      <c r="I216" s="11"/>
      <c r="J216" s="11"/>
    </row>
    <row r="217" spans="1:10" ht="12.75">
      <c r="A217" s="9"/>
      <c r="B217" s="10"/>
      <c r="C217" s="11"/>
      <c r="D217" s="11"/>
      <c r="E217" s="11"/>
      <c r="F217" s="11"/>
      <c r="G217" s="11"/>
      <c r="H217" s="11"/>
      <c r="I217" s="11"/>
      <c r="J217" s="11"/>
    </row>
    <row r="218" spans="1:10" ht="12.75">
      <c r="A218" s="9"/>
      <c r="B218" s="10"/>
      <c r="C218" s="11"/>
      <c r="D218" s="11"/>
      <c r="E218" s="11"/>
      <c r="F218" s="11"/>
      <c r="G218" s="11"/>
      <c r="H218" s="11"/>
      <c r="I218" s="11"/>
      <c r="J218" s="11"/>
    </row>
    <row r="219" spans="1:10" ht="12.75">
      <c r="A219" s="9"/>
      <c r="B219" s="10"/>
      <c r="C219" s="11"/>
      <c r="D219" s="11"/>
      <c r="E219" s="11"/>
      <c r="F219" s="11"/>
      <c r="G219" s="11"/>
      <c r="H219" s="11"/>
      <c r="I219" s="11"/>
      <c r="J219" s="11"/>
    </row>
    <row r="220" spans="1:10" ht="12.75">
      <c r="A220" s="9"/>
      <c r="B220" s="10"/>
      <c r="C220" s="11"/>
      <c r="D220" s="11"/>
      <c r="E220" s="11"/>
      <c r="F220" s="11"/>
      <c r="G220" s="11"/>
      <c r="H220" s="11"/>
      <c r="I220" s="11"/>
      <c r="J220" s="11"/>
    </row>
    <row r="221" spans="1:10" ht="12.75">
      <c r="A221" s="9"/>
      <c r="B221" s="10"/>
      <c r="C221" s="11"/>
      <c r="D221" s="11"/>
      <c r="E221" s="11"/>
      <c r="F221" s="11"/>
      <c r="G221" s="11"/>
      <c r="H221" s="11"/>
      <c r="I221" s="11"/>
      <c r="J221" s="11"/>
    </row>
    <row r="222" spans="1:10" ht="12.75">
      <c r="A222" s="9"/>
      <c r="B222" s="10"/>
      <c r="C222" s="11"/>
      <c r="D222" s="11"/>
      <c r="E222" s="11"/>
      <c r="F222" s="11"/>
      <c r="G222" s="11"/>
      <c r="H222" s="11"/>
      <c r="I222" s="11"/>
      <c r="J222" s="11"/>
    </row>
    <row r="223" spans="1:10" ht="12.75">
      <c r="A223" s="9"/>
      <c r="B223" s="10"/>
      <c r="C223" s="11"/>
      <c r="D223" s="11"/>
      <c r="E223" s="11"/>
      <c r="F223" s="11"/>
      <c r="G223" s="11"/>
      <c r="H223" s="11"/>
      <c r="I223" s="11"/>
      <c r="J223" s="11"/>
    </row>
    <row r="224" spans="1:10" ht="12.75">
      <c r="A224" s="9"/>
      <c r="B224" s="10"/>
      <c r="C224" s="11"/>
      <c r="D224" s="11"/>
      <c r="E224" s="11"/>
      <c r="F224" s="11"/>
      <c r="G224" s="11"/>
      <c r="H224" s="11"/>
      <c r="I224" s="11"/>
      <c r="J224" s="11"/>
    </row>
    <row r="225" spans="1:10" ht="12.75">
      <c r="A225" s="9"/>
      <c r="B225" s="10"/>
      <c r="C225" s="11"/>
      <c r="D225" s="11"/>
      <c r="E225" s="11"/>
      <c r="F225" s="11"/>
      <c r="G225" s="11"/>
      <c r="H225" s="11"/>
      <c r="I225" s="11"/>
      <c r="J225" s="11"/>
    </row>
    <row r="226" spans="1:10" ht="12.75">
      <c r="A226" s="9"/>
      <c r="B226" s="10"/>
      <c r="C226" s="11"/>
      <c r="D226" s="11"/>
      <c r="E226" s="11"/>
      <c r="F226" s="11"/>
      <c r="G226" s="11"/>
      <c r="H226" s="11"/>
      <c r="I226" s="11"/>
      <c r="J226" s="11"/>
    </row>
    <row r="227" spans="1:10" ht="12.75">
      <c r="A227" s="9"/>
      <c r="B227" s="10"/>
      <c r="C227" s="11"/>
      <c r="D227" s="11"/>
      <c r="E227" s="11"/>
      <c r="F227" s="11"/>
      <c r="G227" s="11"/>
      <c r="H227" s="11"/>
      <c r="I227" s="11"/>
      <c r="J227" s="11"/>
    </row>
    <row r="228" spans="1:10" ht="12.75">
      <c r="A228" s="9"/>
      <c r="B228" s="10"/>
      <c r="C228" s="11"/>
      <c r="D228" s="11"/>
      <c r="E228" s="11"/>
      <c r="F228" s="11"/>
      <c r="G228" s="11"/>
      <c r="H228" s="11"/>
      <c r="I228" s="11"/>
      <c r="J228" s="11"/>
    </row>
    <row r="229" spans="1:10" ht="12.75">
      <c r="A229" s="9"/>
      <c r="B229" s="10"/>
      <c r="C229" s="11"/>
      <c r="D229" s="11"/>
      <c r="E229" s="11"/>
      <c r="F229" s="11"/>
      <c r="G229" s="11"/>
      <c r="H229" s="11"/>
      <c r="I229" s="11"/>
      <c r="J229" s="11"/>
    </row>
    <row r="230" spans="1:10" ht="12.75">
      <c r="A230" s="9"/>
      <c r="B230" s="10"/>
      <c r="C230" s="11"/>
      <c r="D230" s="11"/>
      <c r="E230" s="11"/>
      <c r="F230" s="11"/>
      <c r="G230" s="11"/>
      <c r="H230" s="11"/>
      <c r="I230" s="11"/>
      <c r="J230" s="11"/>
    </row>
    <row r="231" spans="1:10" ht="12.75">
      <c r="A231" s="9"/>
      <c r="B231" s="10"/>
      <c r="C231" s="11"/>
      <c r="D231" s="11"/>
      <c r="E231" s="11"/>
      <c r="F231" s="11"/>
      <c r="G231" s="11"/>
      <c r="H231" s="11"/>
      <c r="I231" s="11"/>
      <c r="J231" s="11"/>
    </row>
    <row r="232" spans="1:10" ht="12.75">
      <c r="A232" s="9"/>
      <c r="B232" s="10"/>
      <c r="C232" s="11"/>
      <c r="D232" s="11"/>
      <c r="E232" s="11"/>
      <c r="F232" s="11"/>
      <c r="G232" s="11"/>
      <c r="H232" s="11"/>
      <c r="I232" s="11"/>
      <c r="J232" s="11"/>
    </row>
    <row r="233" spans="1:10" ht="12.75">
      <c r="A233" s="9"/>
      <c r="B233" s="10"/>
      <c r="C233" s="11"/>
      <c r="D233" s="11"/>
      <c r="E233" s="11"/>
      <c r="F233" s="11"/>
      <c r="G233" s="11"/>
      <c r="H233" s="11"/>
      <c r="I233" s="11"/>
      <c r="J233" s="11"/>
    </row>
    <row r="234" spans="1:10" ht="12.75">
      <c r="A234" s="9"/>
      <c r="B234" s="10"/>
      <c r="C234" s="11"/>
      <c r="D234" s="11"/>
      <c r="E234" s="11"/>
      <c r="F234" s="11"/>
      <c r="G234" s="11"/>
      <c r="H234" s="11"/>
      <c r="I234" s="11"/>
      <c r="J234" s="11"/>
    </row>
    <row r="235" spans="1:10" ht="12.75">
      <c r="A235" s="9"/>
      <c r="B235" s="10"/>
      <c r="C235" s="11"/>
      <c r="D235" s="11"/>
      <c r="E235" s="11"/>
      <c r="F235" s="11"/>
      <c r="G235" s="11"/>
      <c r="H235" s="11"/>
      <c r="I235" s="11"/>
      <c r="J235" s="11"/>
    </row>
    <row r="236" spans="1:10" ht="12.75">
      <c r="A236" s="9"/>
      <c r="B236" s="10"/>
      <c r="C236" s="11"/>
      <c r="D236" s="11"/>
      <c r="E236" s="11"/>
      <c r="F236" s="11"/>
      <c r="G236" s="11"/>
      <c r="H236" s="11"/>
      <c r="I236" s="11"/>
      <c r="J236" s="11"/>
    </row>
    <row r="237" spans="1:10" ht="12.75">
      <c r="A237" s="9"/>
      <c r="B237" s="10"/>
      <c r="C237" s="11"/>
      <c r="D237" s="11"/>
      <c r="E237" s="11"/>
      <c r="F237" s="11"/>
      <c r="G237" s="11"/>
      <c r="H237" s="11"/>
      <c r="I237" s="11"/>
      <c r="J237" s="11"/>
    </row>
    <row r="238" spans="1:10" ht="12.75">
      <c r="A238" s="9"/>
      <c r="B238" s="10"/>
      <c r="C238" s="11"/>
      <c r="D238" s="11"/>
      <c r="E238" s="11"/>
      <c r="F238" s="11"/>
      <c r="G238" s="11"/>
      <c r="H238" s="11"/>
      <c r="I238" s="11"/>
      <c r="J238" s="11"/>
    </row>
    <row r="239" spans="1:10" ht="12.75">
      <c r="A239" s="9"/>
      <c r="B239" s="10"/>
      <c r="C239" s="11"/>
      <c r="D239" s="11"/>
      <c r="E239" s="11"/>
      <c r="F239" s="11"/>
      <c r="G239" s="11"/>
      <c r="H239" s="11"/>
      <c r="I239" s="11"/>
      <c r="J239" s="11"/>
    </row>
    <row r="240" spans="1:10" ht="12.75">
      <c r="A240" s="9"/>
      <c r="B240" s="10"/>
      <c r="C240" s="11"/>
      <c r="D240" s="11"/>
      <c r="E240" s="11"/>
      <c r="F240" s="11"/>
      <c r="G240" s="11"/>
      <c r="H240" s="11"/>
      <c r="I240" s="11"/>
      <c r="J240" s="11"/>
    </row>
    <row r="241" spans="1:10" ht="12.75">
      <c r="A241" s="9"/>
      <c r="B241" s="10"/>
      <c r="C241" s="11"/>
      <c r="D241" s="11"/>
      <c r="E241" s="11"/>
      <c r="F241" s="11"/>
      <c r="G241" s="11"/>
      <c r="H241" s="11"/>
      <c r="I241" s="11"/>
      <c r="J241" s="11"/>
    </row>
    <row r="242" spans="1:10" ht="12.75">
      <c r="A242" s="9"/>
      <c r="B242" s="10"/>
      <c r="C242" s="11"/>
      <c r="D242" s="11"/>
      <c r="E242" s="11"/>
      <c r="F242" s="11"/>
      <c r="G242" s="11"/>
      <c r="H242" s="11"/>
      <c r="I242" s="11"/>
      <c r="J242" s="11"/>
    </row>
    <row r="243" spans="1:10" ht="12.75">
      <c r="A243" s="9"/>
      <c r="B243" s="10"/>
      <c r="C243" s="11"/>
      <c r="D243" s="11"/>
      <c r="E243" s="11"/>
      <c r="F243" s="11"/>
      <c r="G243" s="11"/>
      <c r="H243" s="11"/>
      <c r="I243" s="11"/>
      <c r="J243" s="11"/>
    </row>
    <row r="244" spans="1:10" ht="12.75">
      <c r="A244" s="9"/>
      <c r="B244" s="10"/>
      <c r="C244" s="11"/>
      <c r="D244" s="11"/>
      <c r="E244" s="11"/>
      <c r="F244" s="11"/>
      <c r="G244" s="11"/>
      <c r="H244" s="11"/>
      <c r="I244" s="11"/>
      <c r="J244" s="11"/>
    </row>
    <row r="245" spans="1:10" ht="12.75">
      <c r="A245" s="9"/>
      <c r="B245" s="10"/>
      <c r="C245" s="11"/>
      <c r="D245" s="11"/>
      <c r="E245" s="11"/>
      <c r="F245" s="11"/>
      <c r="G245" s="11"/>
      <c r="H245" s="11"/>
      <c r="I245" s="11"/>
      <c r="J245" s="11"/>
    </row>
    <row r="246" spans="1:10" ht="12.75">
      <c r="A246" s="9"/>
      <c r="B246" s="10"/>
      <c r="C246" s="11"/>
      <c r="D246" s="11"/>
      <c r="E246" s="11"/>
      <c r="F246" s="11"/>
      <c r="G246" s="11"/>
      <c r="H246" s="11"/>
      <c r="I246" s="11"/>
      <c r="J246" s="11"/>
    </row>
    <row r="247" spans="1:10" ht="12.75">
      <c r="A247" s="9"/>
      <c r="B247" s="10"/>
      <c r="C247" s="11"/>
      <c r="D247" s="11"/>
      <c r="E247" s="11"/>
      <c r="F247" s="11"/>
      <c r="G247" s="11"/>
      <c r="H247" s="11"/>
      <c r="I247" s="11"/>
      <c r="J247" s="11"/>
    </row>
    <row r="248" spans="1:10" ht="12.75">
      <c r="A248" s="9"/>
      <c r="B248" s="10"/>
      <c r="C248" s="11"/>
      <c r="D248" s="11"/>
      <c r="E248" s="11"/>
      <c r="F248" s="11"/>
      <c r="G248" s="11"/>
      <c r="H248" s="11"/>
      <c r="I248" s="11"/>
      <c r="J248" s="11"/>
    </row>
    <row r="249" spans="1:10" ht="12.75">
      <c r="A249" s="9"/>
      <c r="B249" s="10"/>
      <c r="C249" s="11"/>
      <c r="D249" s="11"/>
      <c r="E249" s="11"/>
      <c r="F249" s="11"/>
      <c r="G249" s="11"/>
      <c r="H249" s="11"/>
      <c r="I249" s="11"/>
      <c r="J249" s="11"/>
    </row>
    <row r="250" spans="1:10" ht="12.75">
      <c r="A250" s="9"/>
      <c r="B250" s="10"/>
      <c r="C250" s="11"/>
      <c r="D250" s="11"/>
      <c r="E250" s="11"/>
      <c r="F250" s="11"/>
      <c r="G250" s="11"/>
      <c r="H250" s="11"/>
      <c r="I250" s="11"/>
      <c r="J250" s="11"/>
    </row>
    <row r="251" spans="1:10" ht="12.75">
      <c r="A251" s="9"/>
      <c r="B251" s="10"/>
      <c r="C251" s="11"/>
      <c r="D251" s="11"/>
      <c r="E251" s="11"/>
      <c r="F251" s="11"/>
      <c r="G251" s="11"/>
      <c r="H251" s="11"/>
      <c r="I251" s="11"/>
      <c r="J251" s="11"/>
    </row>
    <row r="252" spans="1:10" ht="12.75">
      <c r="A252" s="9"/>
      <c r="B252" s="10"/>
      <c r="C252" s="11"/>
      <c r="D252" s="11"/>
      <c r="E252" s="11"/>
      <c r="F252" s="11"/>
      <c r="G252" s="11"/>
      <c r="H252" s="11"/>
      <c r="I252" s="11"/>
      <c r="J252" s="11"/>
    </row>
    <row r="253" spans="1:10" ht="12.75">
      <c r="A253" s="9"/>
      <c r="B253" s="10"/>
      <c r="C253" s="11"/>
      <c r="D253" s="11"/>
      <c r="E253" s="11"/>
      <c r="F253" s="11"/>
      <c r="G253" s="11"/>
      <c r="H253" s="11"/>
      <c r="I253" s="11"/>
      <c r="J253" s="11"/>
    </row>
    <row r="254" spans="1:10" ht="12.75">
      <c r="A254" s="9"/>
      <c r="B254" s="10"/>
      <c r="C254" s="11"/>
      <c r="D254" s="11"/>
      <c r="E254" s="11"/>
      <c r="F254" s="11"/>
      <c r="G254" s="11"/>
      <c r="H254" s="11"/>
      <c r="I254" s="11"/>
      <c r="J254" s="11"/>
    </row>
    <row r="255" spans="1:10" ht="12.75">
      <c r="A255" s="9"/>
      <c r="B255" s="10"/>
      <c r="C255" s="11"/>
      <c r="D255" s="11"/>
      <c r="E255" s="11"/>
      <c r="F255" s="11"/>
      <c r="G255" s="11"/>
      <c r="H255" s="11"/>
      <c r="I255" s="11"/>
      <c r="J255" s="11"/>
    </row>
    <row r="256" spans="1:10" ht="12.75">
      <c r="A256" s="9"/>
      <c r="B256" s="10"/>
      <c r="C256" s="11"/>
      <c r="D256" s="11"/>
      <c r="E256" s="11"/>
      <c r="F256" s="11"/>
      <c r="G256" s="11"/>
      <c r="H256" s="11"/>
      <c r="I256" s="11"/>
      <c r="J256" s="11"/>
    </row>
    <row r="257" spans="1:10" ht="12.75">
      <c r="A257" s="9"/>
      <c r="B257" s="10"/>
      <c r="C257" s="11"/>
      <c r="D257" s="11"/>
      <c r="E257" s="11"/>
      <c r="F257" s="11"/>
      <c r="G257" s="11"/>
      <c r="H257" s="11"/>
      <c r="I257" s="11"/>
      <c r="J257" s="11"/>
    </row>
    <row r="258" spans="1:10" ht="12.75">
      <c r="A258" s="9"/>
      <c r="B258" s="10"/>
      <c r="C258" s="11"/>
      <c r="D258" s="11"/>
      <c r="E258" s="11"/>
      <c r="F258" s="11"/>
      <c r="G258" s="11"/>
      <c r="H258" s="11"/>
      <c r="I258" s="11"/>
      <c r="J258" s="11"/>
    </row>
    <row r="259" spans="1:10" ht="12.75">
      <c r="A259" s="9"/>
      <c r="B259" s="10"/>
      <c r="C259" s="11"/>
      <c r="D259" s="11"/>
      <c r="E259" s="11"/>
      <c r="F259" s="11"/>
      <c r="G259" s="11"/>
      <c r="H259" s="11"/>
      <c r="I259" s="11"/>
      <c r="J259" s="11"/>
    </row>
    <row r="260" spans="1:10" ht="12.75">
      <c r="A260" s="9"/>
      <c r="B260" s="10"/>
      <c r="C260" s="11"/>
      <c r="D260" s="11"/>
      <c r="E260" s="11"/>
      <c r="F260" s="11"/>
      <c r="G260" s="11"/>
      <c r="H260" s="11"/>
      <c r="I260" s="11"/>
      <c r="J260" s="11"/>
    </row>
    <row r="261" spans="1:10" ht="12.75">
      <c r="A261" s="9"/>
      <c r="B261" s="10"/>
      <c r="C261" s="11"/>
      <c r="D261" s="11"/>
      <c r="E261" s="11"/>
      <c r="F261" s="11"/>
      <c r="G261" s="11"/>
      <c r="H261" s="11"/>
      <c r="I261" s="11"/>
      <c r="J261" s="11"/>
    </row>
    <row r="262" spans="1:10" ht="12.75">
      <c r="A262" s="9"/>
      <c r="B262" s="10"/>
      <c r="C262" s="11"/>
      <c r="D262" s="11"/>
      <c r="E262" s="11"/>
      <c r="F262" s="11"/>
      <c r="G262" s="11"/>
      <c r="H262" s="11"/>
      <c r="I262" s="11"/>
      <c r="J262" s="11"/>
    </row>
    <row r="263" spans="1:10" ht="12.75">
      <c r="A263" s="9"/>
      <c r="B263" s="10"/>
      <c r="C263" s="11"/>
      <c r="D263" s="11"/>
      <c r="E263" s="11"/>
      <c r="F263" s="11"/>
      <c r="G263" s="11"/>
      <c r="H263" s="11"/>
      <c r="I263" s="11"/>
      <c r="J263" s="11"/>
    </row>
    <row r="264" spans="1:10" ht="12.75">
      <c r="A264" s="9"/>
      <c r="B264" s="10"/>
      <c r="C264" s="11"/>
      <c r="D264" s="11"/>
      <c r="E264" s="11"/>
      <c r="F264" s="11"/>
      <c r="G264" s="11"/>
      <c r="H264" s="11"/>
      <c r="I264" s="11"/>
      <c r="J264" s="11"/>
    </row>
    <row r="265" spans="1:10" ht="12.75">
      <c r="A265" s="9"/>
      <c r="B265" s="10"/>
      <c r="C265" s="11"/>
      <c r="D265" s="11"/>
      <c r="E265" s="11"/>
      <c r="F265" s="11"/>
      <c r="G265" s="11"/>
      <c r="H265" s="11"/>
      <c r="I265" s="11"/>
      <c r="J265" s="11"/>
    </row>
    <row r="266" spans="1:10" ht="12.75">
      <c r="A266" s="9"/>
      <c r="B266" s="10"/>
      <c r="C266" s="11"/>
      <c r="D266" s="11"/>
      <c r="E266" s="11"/>
      <c r="F266" s="11"/>
      <c r="G266" s="11"/>
      <c r="H266" s="11"/>
      <c r="I266" s="11"/>
      <c r="J266" s="11"/>
    </row>
    <row r="267" spans="1:10" ht="12.75">
      <c r="A267" s="9"/>
      <c r="B267" s="10"/>
      <c r="C267" s="11"/>
      <c r="D267" s="11"/>
      <c r="E267" s="11"/>
      <c r="F267" s="11"/>
      <c r="G267" s="11"/>
      <c r="H267" s="11"/>
      <c r="I267" s="11"/>
      <c r="J267" s="11"/>
    </row>
    <row r="268" spans="1:10" ht="12.75">
      <c r="A268" s="9"/>
      <c r="B268" s="10"/>
      <c r="C268" s="11"/>
      <c r="D268" s="11"/>
      <c r="E268" s="11"/>
      <c r="F268" s="11"/>
      <c r="G268" s="11"/>
      <c r="H268" s="11"/>
      <c r="I268" s="11"/>
      <c r="J268" s="11"/>
    </row>
    <row r="269" spans="1:10" ht="12.75">
      <c r="A269" s="9"/>
      <c r="B269" s="10"/>
      <c r="C269" s="11"/>
      <c r="D269" s="11"/>
      <c r="E269" s="11"/>
      <c r="F269" s="11"/>
      <c r="G269" s="11"/>
      <c r="H269" s="11"/>
      <c r="I269" s="11"/>
      <c r="J269" s="11"/>
    </row>
    <row r="270" spans="1:10" ht="12.75">
      <c r="A270" s="9"/>
      <c r="B270" s="10"/>
      <c r="C270" s="11"/>
      <c r="D270" s="11"/>
      <c r="E270" s="11"/>
      <c r="F270" s="11"/>
      <c r="G270" s="11"/>
      <c r="H270" s="11"/>
      <c r="I270" s="11"/>
      <c r="J270" s="11"/>
    </row>
    <row r="271" spans="1:10" ht="12.75">
      <c r="A271" s="9"/>
      <c r="B271" s="10"/>
      <c r="C271" s="11"/>
      <c r="D271" s="11"/>
      <c r="E271" s="11"/>
      <c r="F271" s="11"/>
      <c r="G271" s="11"/>
      <c r="H271" s="11"/>
      <c r="I271" s="11"/>
      <c r="J271" s="11"/>
    </row>
    <row r="272" spans="1:10" ht="12.75">
      <c r="A272" s="9"/>
      <c r="B272" s="10"/>
      <c r="C272" s="11"/>
      <c r="D272" s="11"/>
      <c r="E272" s="11"/>
      <c r="F272" s="11"/>
      <c r="G272" s="11"/>
      <c r="H272" s="11"/>
      <c r="I272" s="11"/>
      <c r="J272" s="11"/>
    </row>
    <row r="273" spans="1:10" ht="12.75">
      <c r="A273" s="9"/>
      <c r="B273" s="10"/>
      <c r="C273" s="11"/>
      <c r="D273" s="11"/>
      <c r="E273" s="11"/>
      <c r="F273" s="11"/>
      <c r="G273" s="11"/>
      <c r="H273" s="11"/>
      <c r="I273" s="11"/>
      <c r="J273" s="11"/>
    </row>
    <row r="274" spans="1:10" ht="12.75">
      <c r="A274" s="9"/>
      <c r="B274" s="10"/>
      <c r="C274" s="11"/>
      <c r="D274" s="11"/>
      <c r="E274" s="11"/>
      <c r="F274" s="11"/>
      <c r="G274" s="11"/>
      <c r="H274" s="11"/>
      <c r="I274" s="11"/>
      <c r="J274" s="11"/>
    </row>
    <row r="275" spans="1:10" ht="12.75">
      <c r="A275" s="9"/>
      <c r="B275" s="10"/>
      <c r="C275" s="11"/>
      <c r="D275" s="11"/>
      <c r="E275" s="11"/>
      <c r="F275" s="11"/>
      <c r="G275" s="11"/>
      <c r="H275" s="11"/>
      <c r="I275" s="11"/>
      <c r="J275" s="11"/>
    </row>
    <row r="276" spans="1:10" ht="12.75">
      <c r="A276" s="9"/>
      <c r="B276" s="10"/>
      <c r="C276" s="11"/>
      <c r="D276" s="11"/>
      <c r="E276" s="11"/>
      <c r="F276" s="11"/>
      <c r="G276" s="11"/>
      <c r="H276" s="11"/>
      <c r="I276" s="11"/>
      <c r="J276" s="11"/>
    </row>
    <row r="277" spans="1:10" ht="12.75">
      <c r="A277" s="9"/>
      <c r="B277" s="10"/>
      <c r="C277" s="11"/>
      <c r="D277" s="11"/>
      <c r="E277" s="11"/>
      <c r="F277" s="11"/>
      <c r="G277" s="11"/>
      <c r="H277" s="11"/>
      <c r="I277" s="11"/>
      <c r="J277" s="11"/>
    </row>
    <row r="278" spans="1:10" ht="12.75">
      <c r="A278" s="9"/>
      <c r="B278" s="10"/>
      <c r="C278" s="11"/>
      <c r="D278" s="11"/>
      <c r="E278" s="11"/>
      <c r="F278" s="11"/>
      <c r="G278" s="11"/>
      <c r="H278" s="11"/>
      <c r="I278" s="11"/>
      <c r="J278" s="11"/>
    </row>
    <row r="279" spans="1:10" ht="12.75">
      <c r="A279" s="9"/>
      <c r="B279" s="10"/>
      <c r="C279" s="11"/>
      <c r="D279" s="11"/>
      <c r="E279" s="11"/>
      <c r="F279" s="11"/>
      <c r="G279" s="11"/>
      <c r="H279" s="11"/>
      <c r="I279" s="11"/>
      <c r="J279" s="11"/>
    </row>
    <row r="280" spans="1:10" ht="12.75">
      <c r="A280" s="9"/>
      <c r="B280" s="10"/>
      <c r="C280" s="11"/>
      <c r="D280" s="11"/>
      <c r="E280" s="11"/>
      <c r="F280" s="11"/>
      <c r="G280" s="11"/>
      <c r="H280" s="11"/>
      <c r="I280" s="11"/>
      <c r="J280" s="11"/>
    </row>
    <row r="281" spans="1:10" ht="12.75">
      <c r="A281" s="9"/>
      <c r="B281" s="10"/>
      <c r="C281" s="11"/>
      <c r="D281" s="11"/>
      <c r="E281" s="11"/>
      <c r="F281" s="11"/>
      <c r="G281" s="11"/>
      <c r="H281" s="11"/>
      <c r="I281" s="11"/>
      <c r="J281" s="11"/>
    </row>
    <row r="282" spans="1:10" ht="12.75">
      <c r="A282" s="9"/>
      <c r="B282" s="10"/>
      <c r="C282" s="11"/>
      <c r="D282" s="11"/>
      <c r="E282" s="11"/>
      <c r="F282" s="11"/>
      <c r="G282" s="11"/>
      <c r="H282" s="11"/>
      <c r="I282" s="11"/>
      <c r="J282" s="11"/>
    </row>
    <row r="283" spans="1:10" ht="12.75">
      <c r="A283" s="9"/>
      <c r="B283" s="10"/>
      <c r="C283" s="11"/>
      <c r="D283" s="11"/>
      <c r="E283" s="11"/>
      <c r="F283" s="11"/>
      <c r="G283" s="11"/>
      <c r="H283" s="11"/>
      <c r="I283" s="11"/>
      <c r="J283" s="11"/>
    </row>
    <row r="284" spans="1:10" ht="12.75">
      <c r="A284" s="9"/>
      <c r="B284" s="10"/>
      <c r="C284" s="11"/>
      <c r="D284" s="11"/>
      <c r="E284" s="11"/>
      <c r="F284" s="11"/>
      <c r="G284" s="11"/>
      <c r="H284" s="11"/>
      <c r="I284" s="11"/>
      <c r="J284" s="11"/>
    </row>
    <row r="285" spans="1:10" ht="12.75">
      <c r="A285" s="9"/>
      <c r="B285" s="10"/>
      <c r="C285" s="11"/>
      <c r="D285" s="11"/>
      <c r="E285" s="11"/>
      <c r="F285" s="11"/>
      <c r="G285" s="11"/>
      <c r="H285" s="11"/>
      <c r="I285" s="11"/>
      <c r="J285" s="11"/>
    </row>
    <row r="286" spans="1:10" ht="12.75">
      <c r="A286" s="9"/>
      <c r="B286" s="10"/>
      <c r="C286" s="11"/>
      <c r="D286" s="11"/>
      <c r="E286" s="11"/>
      <c r="F286" s="11"/>
      <c r="G286" s="11"/>
      <c r="H286" s="11"/>
      <c r="I286" s="11"/>
      <c r="J286" s="11"/>
    </row>
    <row r="287" spans="1:10" ht="12.75">
      <c r="A287" s="9"/>
      <c r="B287" s="10"/>
      <c r="C287" s="11"/>
      <c r="D287" s="11"/>
      <c r="E287" s="11"/>
      <c r="F287" s="11"/>
      <c r="G287" s="11"/>
      <c r="H287" s="11"/>
      <c r="I287" s="11"/>
      <c r="J287" s="11"/>
    </row>
    <row r="288" spans="1:10" ht="12.75">
      <c r="A288" s="9"/>
      <c r="B288" s="10"/>
      <c r="C288" s="11"/>
      <c r="D288" s="11"/>
      <c r="E288" s="11"/>
      <c r="F288" s="11"/>
      <c r="G288" s="11"/>
      <c r="H288" s="11"/>
      <c r="I288" s="11"/>
      <c r="J288" s="11"/>
    </row>
    <row r="289" spans="1:10" ht="12.75">
      <c r="A289" s="9"/>
      <c r="B289" s="10"/>
      <c r="C289" s="11"/>
      <c r="D289" s="11"/>
      <c r="E289" s="11"/>
      <c r="F289" s="11"/>
      <c r="G289" s="11"/>
      <c r="H289" s="11"/>
      <c r="I289" s="11"/>
      <c r="J289" s="11"/>
    </row>
    <row r="290" spans="1:10" ht="12.75">
      <c r="A290" s="9"/>
      <c r="B290" s="10"/>
      <c r="C290" s="11"/>
      <c r="D290" s="11"/>
      <c r="E290" s="11"/>
      <c r="F290" s="11"/>
      <c r="G290" s="11"/>
      <c r="H290" s="11"/>
      <c r="I290" s="11"/>
      <c r="J290" s="11"/>
    </row>
    <row r="291" spans="1:10" ht="12.75">
      <c r="A291" s="9"/>
      <c r="B291" s="10"/>
      <c r="C291" s="11"/>
      <c r="D291" s="11"/>
      <c r="E291" s="11"/>
      <c r="F291" s="11"/>
      <c r="G291" s="11"/>
      <c r="H291" s="11"/>
      <c r="I291" s="11"/>
      <c r="J291" s="11"/>
    </row>
    <row r="292" spans="1:10" ht="12.75">
      <c r="A292" s="9"/>
      <c r="B292" s="10"/>
      <c r="C292" s="11"/>
      <c r="D292" s="11"/>
      <c r="E292" s="11"/>
      <c r="F292" s="11"/>
      <c r="G292" s="11"/>
      <c r="H292" s="11"/>
      <c r="I292" s="11"/>
      <c r="J292" s="11"/>
    </row>
    <row r="293" spans="1:10" ht="12.75">
      <c r="A293" s="9"/>
      <c r="B293" s="10"/>
      <c r="C293" s="11"/>
      <c r="D293" s="11"/>
      <c r="E293" s="11"/>
      <c r="F293" s="11"/>
      <c r="G293" s="11"/>
      <c r="H293" s="11"/>
      <c r="I293" s="11"/>
      <c r="J293" s="11"/>
    </row>
    <row r="294" spans="1:10" ht="12.75">
      <c r="A294" s="9"/>
      <c r="B294" s="10"/>
      <c r="C294" s="11"/>
      <c r="D294" s="11"/>
      <c r="E294" s="11"/>
      <c r="F294" s="11"/>
      <c r="G294" s="11"/>
      <c r="H294" s="11"/>
      <c r="I294" s="11"/>
      <c r="J294" s="11"/>
    </row>
    <row r="295" spans="1:10" ht="12.75">
      <c r="A295" s="9"/>
      <c r="B295" s="10"/>
      <c r="C295" s="11"/>
      <c r="D295" s="11"/>
      <c r="E295" s="11"/>
      <c r="F295" s="11"/>
      <c r="G295" s="11"/>
      <c r="H295" s="11"/>
      <c r="I295" s="11"/>
      <c r="J295" s="11"/>
    </row>
    <row r="296" spans="1:10" ht="12.75">
      <c r="A296" s="9"/>
      <c r="B296" s="10"/>
      <c r="C296" s="11"/>
      <c r="D296" s="11"/>
      <c r="E296" s="11"/>
      <c r="F296" s="11"/>
      <c r="G296" s="11"/>
      <c r="H296" s="11"/>
      <c r="I296" s="11"/>
      <c r="J296" s="11"/>
    </row>
    <row r="297" spans="1:10" ht="12.75">
      <c r="A297" s="9"/>
      <c r="B297" s="10"/>
      <c r="C297" s="11"/>
      <c r="D297" s="11"/>
      <c r="E297" s="11"/>
      <c r="F297" s="11"/>
      <c r="G297" s="11"/>
      <c r="H297" s="11"/>
      <c r="I297" s="11"/>
      <c r="J297" s="11"/>
    </row>
    <row r="298" spans="1:10" ht="12.75">
      <c r="A298" s="9"/>
      <c r="B298" s="10"/>
      <c r="C298" s="11"/>
      <c r="D298" s="11"/>
      <c r="E298" s="11"/>
      <c r="F298" s="11"/>
      <c r="G298" s="11"/>
      <c r="H298" s="11"/>
      <c r="I298" s="11"/>
      <c r="J298" s="11"/>
    </row>
    <row r="299" spans="1:10" ht="12.75">
      <c r="A299" s="9"/>
      <c r="B299" s="10"/>
      <c r="C299" s="11"/>
      <c r="D299" s="11"/>
      <c r="E299" s="11"/>
      <c r="F299" s="11"/>
      <c r="G299" s="11"/>
      <c r="H299" s="11"/>
      <c r="I299" s="11"/>
      <c r="J299" s="11"/>
    </row>
    <row r="300" spans="1:10" ht="12.75">
      <c r="A300" s="9"/>
      <c r="B300" s="10"/>
      <c r="C300" s="11"/>
      <c r="D300" s="11"/>
      <c r="E300" s="11"/>
      <c r="F300" s="11"/>
      <c r="G300" s="11"/>
      <c r="H300" s="11"/>
      <c r="I300" s="11"/>
      <c r="J300" s="11"/>
    </row>
    <row r="301" spans="1:10" ht="12.75">
      <c r="A301" s="9"/>
      <c r="B301" s="10"/>
      <c r="C301" s="11"/>
      <c r="D301" s="11"/>
      <c r="E301" s="11"/>
      <c r="F301" s="11"/>
      <c r="G301" s="11"/>
      <c r="H301" s="11"/>
      <c r="I301" s="11"/>
      <c r="J301" s="11"/>
    </row>
    <row r="302" spans="1:10" ht="12.75">
      <c r="A302" s="9"/>
      <c r="B302" s="10"/>
      <c r="C302" s="11"/>
      <c r="D302" s="11"/>
      <c r="E302" s="11"/>
      <c r="F302" s="11"/>
      <c r="G302" s="11"/>
      <c r="H302" s="11"/>
      <c r="I302" s="11"/>
      <c r="J302" s="11"/>
    </row>
    <row r="303" spans="1:10" ht="12.75">
      <c r="A303" s="9"/>
      <c r="B303" s="10"/>
      <c r="C303" s="11"/>
      <c r="D303" s="11"/>
      <c r="E303" s="11"/>
      <c r="F303" s="11"/>
      <c r="G303" s="11"/>
      <c r="H303" s="11"/>
      <c r="I303" s="11"/>
      <c r="J303" s="11"/>
    </row>
    <row r="304" spans="1:10" ht="12.75">
      <c r="A304" s="9"/>
      <c r="B304" s="10"/>
      <c r="C304" s="11"/>
      <c r="D304" s="11"/>
      <c r="E304" s="11"/>
      <c r="F304" s="11"/>
      <c r="G304" s="11"/>
      <c r="H304" s="11"/>
      <c r="I304" s="11"/>
      <c r="J304" s="11"/>
    </row>
    <row r="305" spans="1:10" ht="12.75">
      <c r="A305" s="9"/>
      <c r="B305" s="10"/>
      <c r="C305" s="11"/>
      <c r="D305" s="11"/>
      <c r="E305" s="11"/>
      <c r="F305" s="11"/>
      <c r="G305" s="11"/>
      <c r="H305" s="11"/>
      <c r="I305" s="11"/>
      <c r="J305" s="11"/>
    </row>
    <row r="306" spans="1:10" ht="12.75">
      <c r="A306" s="9"/>
      <c r="B306" s="10"/>
      <c r="C306" s="11"/>
      <c r="D306" s="11"/>
      <c r="E306" s="11"/>
      <c r="F306" s="11"/>
      <c r="G306" s="11"/>
      <c r="H306" s="11"/>
      <c r="I306" s="11"/>
      <c r="J306" s="11"/>
    </row>
    <row r="307" spans="1:10" ht="12.75">
      <c r="A307" s="9"/>
      <c r="B307" s="10"/>
      <c r="C307" s="11"/>
      <c r="D307" s="11"/>
      <c r="E307" s="11"/>
      <c r="F307" s="11"/>
      <c r="G307" s="11"/>
      <c r="H307" s="11"/>
      <c r="I307" s="11"/>
      <c r="J307" s="11"/>
    </row>
    <row r="308" spans="1:10" ht="12.75">
      <c r="A308" s="9"/>
      <c r="B308" s="10"/>
      <c r="C308" s="11"/>
      <c r="D308" s="11"/>
      <c r="E308" s="11"/>
      <c r="F308" s="11"/>
      <c r="G308" s="11"/>
      <c r="H308" s="11"/>
      <c r="I308" s="11"/>
      <c r="J308" s="11"/>
    </row>
    <row r="309" spans="1:10" ht="12.75">
      <c r="A309" s="9"/>
      <c r="B309" s="10"/>
      <c r="C309" s="11"/>
      <c r="D309" s="11"/>
      <c r="E309" s="11"/>
      <c r="F309" s="11"/>
      <c r="G309" s="11"/>
      <c r="H309" s="11"/>
      <c r="I309" s="11"/>
      <c r="J309" s="11"/>
    </row>
    <row r="310" spans="1:10" ht="12.75">
      <c r="A310" s="9"/>
      <c r="B310" s="10"/>
      <c r="C310" s="11"/>
      <c r="D310" s="11"/>
      <c r="E310" s="11"/>
      <c r="F310" s="11"/>
      <c r="G310" s="11"/>
      <c r="H310" s="11"/>
      <c r="I310" s="11"/>
      <c r="J310" s="11"/>
    </row>
    <row r="311" spans="1:10" ht="12.75">
      <c r="A311" s="9"/>
      <c r="B311" s="10"/>
      <c r="C311" s="11"/>
      <c r="D311" s="11"/>
      <c r="E311" s="11"/>
      <c r="F311" s="11"/>
      <c r="G311" s="11"/>
      <c r="H311" s="11"/>
      <c r="I311" s="11"/>
      <c r="J311" s="11"/>
    </row>
    <row r="312" spans="1:10" ht="12.75">
      <c r="A312" s="9"/>
      <c r="B312" s="10"/>
      <c r="C312" s="11"/>
      <c r="D312" s="11"/>
      <c r="E312" s="11"/>
      <c r="F312" s="11"/>
      <c r="G312" s="11"/>
      <c r="H312" s="11"/>
      <c r="I312" s="11"/>
      <c r="J312" s="11"/>
    </row>
    <row r="313" spans="1:10" ht="12.75">
      <c r="A313" s="9"/>
      <c r="B313" s="10"/>
      <c r="C313" s="11"/>
      <c r="D313" s="11"/>
      <c r="E313" s="11"/>
      <c r="F313" s="11"/>
      <c r="G313" s="11"/>
      <c r="H313" s="11"/>
      <c r="I313" s="11"/>
      <c r="J313" s="11"/>
    </row>
    <row r="314" spans="1:10" ht="12.75">
      <c r="A314" s="9"/>
      <c r="B314" s="10"/>
      <c r="C314" s="11"/>
      <c r="D314" s="11"/>
      <c r="E314" s="11"/>
      <c r="F314" s="11"/>
      <c r="G314" s="11"/>
      <c r="H314" s="11"/>
      <c r="I314" s="11"/>
      <c r="J314" s="11"/>
    </row>
    <row r="315" spans="1:10" ht="12.75">
      <c r="A315" s="9"/>
      <c r="B315" s="10"/>
      <c r="C315" s="11"/>
      <c r="D315" s="11"/>
      <c r="E315" s="11"/>
      <c r="F315" s="11"/>
      <c r="G315" s="11"/>
      <c r="H315" s="11"/>
      <c r="I315" s="11"/>
      <c r="J315" s="11"/>
    </row>
    <row r="316" spans="1:10" ht="12.75">
      <c r="A316" s="9"/>
      <c r="B316" s="10"/>
      <c r="C316" s="11"/>
      <c r="D316" s="11"/>
      <c r="E316" s="11"/>
      <c r="F316" s="11"/>
      <c r="G316" s="11"/>
      <c r="H316" s="11"/>
      <c r="I316" s="11"/>
      <c r="J316" s="11"/>
    </row>
    <row r="317" spans="1:10" ht="12.75">
      <c r="A317" s="9"/>
      <c r="B317" s="10"/>
      <c r="C317" s="11"/>
      <c r="D317" s="11"/>
      <c r="E317" s="11"/>
      <c r="F317" s="11"/>
      <c r="G317" s="11"/>
      <c r="H317" s="11"/>
      <c r="I317" s="11"/>
      <c r="J317" s="11"/>
    </row>
    <row r="318" spans="1:10" ht="12.75">
      <c r="A318" s="9"/>
      <c r="B318" s="10"/>
      <c r="C318" s="11"/>
      <c r="D318" s="11"/>
      <c r="E318" s="11"/>
      <c r="F318" s="11"/>
      <c r="G318" s="11"/>
      <c r="H318" s="11"/>
      <c r="I318" s="11"/>
      <c r="J318" s="11"/>
    </row>
    <row r="319" spans="1:10" ht="12.75">
      <c r="A319" s="9"/>
      <c r="B319" s="10"/>
      <c r="C319" s="11"/>
      <c r="D319" s="11"/>
      <c r="E319" s="11"/>
      <c r="F319" s="11"/>
      <c r="G319" s="11"/>
      <c r="H319" s="11"/>
      <c r="I319" s="11"/>
      <c r="J319" s="11"/>
    </row>
    <row r="320" spans="1:10" ht="12.75">
      <c r="A320" s="9"/>
      <c r="B320" s="10"/>
      <c r="C320" s="11"/>
      <c r="D320" s="11"/>
      <c r="E320" s="11"/>
      <c r="F320" s="11"/>
      <c r="G320" s="11"/>
      <c r="H320" s="11"/>
      <c r="I320" s="11"/>
      <c r="J320" s="11"/>
    </row>
    <row r="321" spans="1:10" ht="12.75">
      <c r="A321" s="9"/>
      <c r="B321" s="10"/>
      <c r="C321" s="11"/>
      <c r="D321" s="11"/>
      <c r="E321" s="11"/>
      <c r="F321" s="11"/>
      <c r="G321" s="11"/>
      <c r="H321" s="11"/>
      <c r="I321" s="11"/>
      <c r="J321" s="11"/>
    </row>
    <row r="322" spans="1:10" ht="12.75">
      <c r="A322" s="9"/>
      <c r="B322" s="10"/>
      <c r="C322" s="11"/>
      <c r="D322" s="11"/>
      <c r="E322" s="11"/>
      <c r="F322" s="11"/>
      <c r="G322" s="11"/>
      <c r="H322" s="11"/>
      <c r="I322" s="11"/>
      <c r="J322" s="11"/>
    </row>
    <row r="323" spans="1:10" ht="12.75">
      <c r="A323" s="9"/>
      <c r="B323" s="10"/>
      <c r="C323" s="11"/>
      <c r="D323" s="11"/>
      <c r="E323" s="11"/>
      <c r="F323" s="11"/>
      <c r="G323" s="11"/>
      <c r="H323" s="11"/>
      <c r="I323" s="11"/>
      <c r="J323" s="11"/>
    </row>
    <row r="324" spans="1:10" ht="12.75">
      <c r="A324" s="9"/>
      <c r="B324" s="9"/>
      <c r="C324" s="11"/>
      <c r="D324" s="11"/>
      <c r="E324" s="11"/>
      <c r="F324" s="11"/>
      <c r="G324" s="11"/>
      <c r="H324" s="11"/>
      <c r="I324" s="11"/>
      <c r="J324" s="11"/>
    </row>
    <row r="325" spans="1:10" ht="12.75">
      <c r="A325" s="9"/>
      <c r="B325" s="9"/>
      <c r="C325" s="11"/>
      <c r="D325" s="11"/>
      <c r="E325" s="11"/>
      <c r="F325" s="11"/>
      <c r="G325" s="11"/>
      <c r="H325" s="11"/>
      <c r="I325" s="11"/>
      <c r="J325" s="11"/>
    </row>
    <row r="326" spans="1:10" ht="12.75">
      <c r="A326" s="9"/>
      <c r="B326" s="9"/>
      <c r="C326" s="11"/>
      <c r="D326" s="11"/>
      <c r="E326" s="11"/>
      <c r="F326" s="11"/>
      <c r="G326" s="11"/>
      <c r="H326" s="11"/>
      <c r="I326" s="11"/>
      <c r="J326" s="11"/>
    </row>
    <row r="327" spans="1:10" ht="12.75">
      <c r="A327" s="9"/>
      <c r="B327" s="9"/>
      <c r="C327" s="11"/>
      <c r="D327" s="11"/>
      <c r="E327" s="11"/>
      <c r="F327" s="11"/>
      <c r="G327" s="11"/>
      <c r="H327" s="11"/>
      <c r="I327" s="11"/>
      <c r="J327" s="11"/>
    </row>
    <row r="328" spans="1:10" ht="12.75">
      <c r="A328" s="9"/>
      <c r="B328" s="9"/>
      <c r="C328" s="11"/>
      <c r="D328" s="11"/>
      <c r="E328" s="11"/>
      <c r="F328" s="11"/>
      <c r="G328" s="11"/>
      <c r="H328" s="11"/>
      <c r="I328" s="11"/>
      <c r="J328" s="11"/>
    </row>
    <row r="329" spans="1:10" ht="12.75">
      <c r="A329" s="9"/>
      <c r="B329" s="9"/>
      <c r="C329" s="11"/>
      <c r="D329" s="11"/>
      <c r="E329" s="11"/>
      <c r="F329" s="11"/>
      <c r="G329" s="11"/>
      <c r="H329" s="11"/>
      <c r="I329" s="11"/>
      <c r="J329" s="11"/>
    </row>
    <row r="330" spans="1:10" ht="12.75">
      <c r="A330" s="9"/>
      <c r="B330" s="9"/>
      <c r="C330" s="11"/>
      <c r="D330" s="11"/>
      <c r="E330" s="11"/>
      <c r="F330" s="11"/>
      <c r="G330" s="11"/>
      <c r="H330" s="11"/>
      <c r="I330" s="11"/>
      <c r="J330" s="11"/>
    </row>
    <row r="331" spans="1:10" ht="12.75">
      <c r="A331" s="9"/>
      <c r="B331" s="9"/>
      <c r="C331" s="11"/>
      <c r="D331" s="11"/>
      <c r="E331" s="11"/>
      <c r="F331" s="11"/>
      <c r="G331" s="11"/>
      <c r="H331" s="11"/>
      <c r="I331" s="11"/>
      <c r="J331" s="11"/>
    </row>
    <row r="332" spans="1:10" ht="12.75">
      <c r="A332" s="9"/>
      <c r="B332" s="9"/>
      <c r="C332" s="11"/>
      <c r="D332" s="11"/>
      <c r="E332" s="11"/>
      <c r="F332" s="11"/>
      <c r="G332" s="11"/>
      <c r="H332" s="11"/>
      <c r="I332" s="11"/>
      <c r="J332" s="11"/>
    </row>
    <row r="333" spans="1:10" ht="12.75">
      <c r="A333" s="9"/>
      <c r="B333" s="9"/>
      <c r="C333" s="11"/>
      <c r="D333" s="11"/>
      <c r="E333" s="11"/>
      <c r="F333" s="11"/>
      <c r="G333" s="11"/>
      <c r="H333" s="11"/>
      <c r="I333" s="11"/>
      <c r="J333" s="11"/>
    </row>
    <row r="334" spans="1:10" ht="12.75">
      <c r="A334" s="9"/>
      <c r="B334" s="9"/>
      <c r="C334" s="11"/>
      <c r="D334" s="11"/>
      <c r="E334" s="11"/>
      <c r="F334" s="11"/>
      <c r="G334" s="11"/>
      <c r="H334" s="11"/>
      <c r="I334" s="11"/>
      <c r="J334" s="11"/>
    </row>
    <row r="335" spans="1:10" ht="12.75">
      <c r="A335" s="9"/>
      <c r="B335" s="9"/>
      <c r="C335" s="11"/>
      <c r="D335" s="11"/>
      <c r="E335" s="11"/>
      <c r="F335" s="11"/>
      <c r="G335" s="11"/>
      <c r="H335" s="11"/>
      <c r="I335" s="11"/>
      <c r="J335" s="11"/>
    </row>
    <row r="336" spans="1:10" ht="12.75">
      <c r="A336" s="9"/>
      <c r="B336" s="9"/>
      <c r="C336" s="11"/>
      <c r="D336" s="11"/>
      <c r="E336" s="11"/>
      <c r="F336" s="11"/>
      <c r="G336" s="11"/>
      <c r="H336" s="11"/>
      <c r="I336" s="11"/>
      <c r="J336" s="11"/>
    </row>
    <row r="337" spans="1:10" ht="12.75">
      <c r="A337" s="9"/>
      <c r="B337" s="9"/>
      <c r="C337" s="11"/>
      <c r="D337" s="11"/>
      <c r="E337" s="11"/>
      <c r="F337" s="11"/>
      <c r="G337" s="11"/>
      <c r="H337" s="11"/>
      <c r="I337" s="11"/>
      <c r="J337" s="11"/>
    </row>
    <row r="338" spans="1:10" ht="12.75">
      <c r="A338" s="9"/>
      <c r="B338" s="9"/>
      <c r="C338" s="11"/>
      <c r="D338" s="11"/>
      <c r="E338" s="11"/>
      <c r="F338" s="11"/>
      <c r="G338" s="11"/>
      <c r="H338" s="11"/>
      <c r="I338" s="11"/>
      <c r="J338" s="11"/>
    </row>
    <row r="339" spans="1:10" ht="12.75">
      <c r="A339" s="9"/>
      <c r="B339" s="9"/>
      <c r="C339" s="11"/>
      <c r="D339" s="11"/>
      <c r="E339" s="11"/>
      <c r="F339" s="11"/>
      <c r="G339" s="11"/>
      <c r="H339" s="11"/>
      <c r="I339" s="11"/>
      <c r="J339" s="11"/>
    </row>
    <row r="340" spans="1:10" ht="12.75">
      <c r="A340" s="9"/>
      <c r="B340" s="9"/>
      <c r="C340" s="11"/>
      <c r="D340" s="11"/>
      <c r="E340" s="11"/>
      <c r="F340" s="11"/>
      <c r="G340" s="11"/>
      <c r="H340" s="11"/>
      <c r="I340" s="11"/>
      <c r="J340" s="11"/>
    </row>
    <row r="341" spans="1:10" ht="12.75">
      <c r="A341" s="9"/>
      <c r="B341" s="9"/>
      <c r="C341" s="11"/>
      <c r="D341" s="11"/>
      <c r="E341" s="11"/>
      <c r="F341" s="11"/>
      <c r="G341" s="11"/>
      <c r="H341" s="11"/>
      <c r="I341" s="11"/>
      <c r="J341" s="11"/>
    </row>
    <row r="342" spans="1:10" ht="12.75">
      <c r="A342" s="9"/>
      <c r="B342" s="9"/>
      <c r="C342" s="11"/>
      <c r="D342" s="11"/>
      <c r="E342" s="11"/>
      <c r="F342" s="11"/>
      <c r="G342" s="11"/>
      <c r="H342" s="11"/>
      <c r="I342" s="11"/>
      <c r="J342" s="11"/>
    </row>
    <row r="343" spans="1:10" ht="12.75">
      <c r="A343" s="9"/>
      <c r="B343" s="9"/>
      <c r="C343" s="11"/>
      <c r="D343" s="11"/>
      <c r="E343" s="11"/>
      <c r="F343" s="11"/>
      <c r="G343" s="11"/>
      <c r="H343" s="11"/>
      <c r="I343" s="11"/>
      <c r="J343" s="11"/>
    </row>
    <row r="344" spans="1:10" ht="12.75">
      <c r="A344" s="9"/>
      <c r="B344" s="9"/>
      <c r="C344" s="11"/>
      <c r="D344" s="11"/>
      <c r="E344" s="11"/>
      <c r="F344" s="11"/>
      <c r="G344" s="11"/>
      <c r="H344" s="11"/>
      <c r="I344" s="11"/>
      <c r="J344" s="11"/>
    </row>
    <row r="345" spans="2:10" ht="12.75">
      <c r="B345" s="13"/>
      <c r="C345" s="12"/>
      <c r="D345" s="12"/>
      <c r="E345" s="12"/>
      <c r="F345" s="12"/>
      <c r="G345" s="12"/>
      <c r="H345" s="12"/>
      <c r="I345" s="12"/>
      <c r="J345" s="12"/>
    </row>
    <row r="346" spans="2:10" ht="12.75">
      <c r="B346" s="13"/>
      <c r="C346" s="12"/>
      <c r="D346" s="12"/>
      <c r="E346" s="12"/>
      <c r="F346" s="12"/>
      <c r="G346" s="12"/>
      <c r="H346" s="12"/>
      <c r="I346" s="12"/>
      <c r="J346" s="12"/>
    </row>
    <row r="347" spans="2:10" ht="12.75">
      <c r="B347" s="13"/>
      <c r="C347" s="12"/>
      <c r="D347" s="12"/>
      <c r="E347" s="12"/>
      <c r="F347" s="12"/>
      <c r="G347" s="12"/>
      <c r="H347" s="12"/>
      <c r="I347" s="12"/>
      <c r="J347" s="12"/>
    </row>
    <row r="348" spans="2:10" ht="12.75">
      <c r="B348" s="13"/>
      <c r="C348" s="12"/>
      <c r="D348" s="12"/>
      <c r="E348" s="12"/>
      <c r="F348" s="12"/>
      <c r="G348" s="12"/>
      <c r="H348" s="12"/>
      <c r="I348" s="12"/>
      <c r="J348" s="12"/>
    </row>
    <row r="349" spans="2:10" ht="12.75">
      <c r="B349" s="13"/>
      <c r="C349" s="12"/>
      <c r="D349" s="12"/>
      <c r="E349" s="12"/>
      <c r="F349" s="12"/>
      <c r="G349" s="12"/>
      <c r="H349" s="12"/>
      <c r="I349" s="12"/>
      <c r="J349" s="12"/>
    </row>
    <row r="350" spans="2:10" ht="12.75">
      <c r="B350" s="13"/>
      <c r="C350" s="12"/>
      <c r="D350" s="12"/>
      <c r="E350" s="12"/>
      <c r="F350" s="12"/>
      <c r="G350" s="12"/>
      <c r="H350" s="12"/>
      <c r="I350" s="12"/>
      <c r="J350" s="12"/>
    </row>
    <row r="351" spans="2:10" ht="12.75">
      <c r="B351" s="13"/>
      <c r="C351" s="12"/>
      <c r="D351" s="12"/>
      <c r="E351" s="12"/>
      <c r="F351" s="12"/>
      <c r="G351" s="12"/>
      <c r="H351" s="12"/>
      <c r="I351" s="12"/>
      <c r="J351" s="12"/>
    </row>
    <row r="352" spans="2:10" ht="12.75">
      <c r="B352" s="13"/>
      <c r="C352" s="12"/>
      <c r="D352" s="12"/>
      <c r="E352" s="12"/>
      <c r="F352" s="12"/>
      <c r="G352" s="12"/>
      <c r="H352" s="12"/>
      <c r="I352" s="12"/>
      <c r="J352" s="12"/>
    </row>
    <row r="353" spans="2:10" ht="12.75">
      <c r="B353" s="13"/>
      <c r="C353" s="12"/>
      <c r="D353" s="12"/>
      <c r="E353" s="12"/>
      <c r="F353" s="12"/>
      <c r="G353" s="12"/>
      <c r="H353" s="12"/>
      <c r="I353" s="12"/>
      <c r="J353" s="12"/>
    </row>
    <row r="354" spans="2:10" ht="12.75">
      <c r="B354" s="13"/>
      <c r="C354" s="12"/>
      <c r="D354" s="12"/>
      <c r="E354" s="12"/>
      <c r="F354" s="12"/>
      <c r="G354" s="12"/>
      <c r="H354" s="12"/>
      <c r="I354" s="12"/>
      <c r="J354" s="12"/>
    </row>
    <row r="355" spans="2:10" ht="12.75">
      <c r="B355" s="13"/>
      <c r="C355" s="12"/>
      <c r="D355" s="12"/>
      <c r="E355" s="12"/>
      <c r="F355" s="12"/>
      <c r="G355" s="12"/>
      <c r="H355" s="12"/>
      <c r="I355" s="12"/>
      <c r="J355" s="12"/>
    </row>
    <row r="356" spans="2:10" ht="12.75">
      <c r="B356" s="13"/>
      <c r="C356" s="12"/>
      <c r="D356" s="12"/>
      <c r="E356" s="12"/>
      <c r="F356" s="12"/>
      <c r="G356" s="12"/>
      <c r="H356" s="12"/>
      <c r="I356" s="12"/>
      <c r="J356" s="12"/>
    </row>
    <row r="357" spans="2:10" ht="12.75">
      <c r="B357" s="13"/>
      <c r="C357" s="12"/>
      <c r="D357" s="12"/>
      <c r="E357" s="12"/>
      <c r="F357" s="12"/>
      <c r="G357" s="12"/>
      <c r="H357" s="12"/>
      <c r="I357" s="12"/>
      <c r="J357" s="12"/>
    </row>
    <row r="358" spans="2:10" ht="12.75">
      <c r="B358" s="13"/>
      <c r="C358" s="12"/>
      <c r="D358" s="12"/>
      <c r="E358" s="12"/>
      <c r="F358" s="12"/>
      <c r="G358" s="12"/>
      <c r="H358" s="12"/>
      <c r="I358" s="12"/>
      <c r="J358" s="12"/>
    </row>
    <row r="359" spans="2:10" ht="12.75">
      <c r="B359" s="13"/>
      <c r="C359" s="12"/>
      <c r="D359" s="12"/>
      <c r="E359" s="12"/>
      <c r="F359" s="12"/>
      <c r="G359" s="12"/>
      <c r="H359" s="12"/>
      <c r="I359" s="12"/>
      <c r="J359" s="12"/>
    </row>
    <row r="360" spans="2:10" ht="12.75">
      <c r="B360" s="13"/>
      <c r="C360" s="12"/>
      <c r="D360" s="12"/>
      <c r="E360" s="12"/>
      <c r="F360" s="12"/>
      <c r="G360" s="12"/>
      <c r="H360" s="12"/>
      <c r="I360" s="12"/>
      <c r="J360" s="12"/>
    </row>
    <row r="361" spans="2:10" ht="12.75">
      <c r="B361" s="13"/>
      <c r="C361" s="12"/>
      <c r="D361" s="12"/>
      <c r="E361" s="12"/>
      <c r="F361" s="12"/>
      <c r="G361" s="12"/>
      <c r="H361" s="12"/>
      <c r="I361" s="12"/>
      <c r="J361" s="12"/>
    </row>
    <row r="362" spans="2:10" ht="12.75">
      <c r="B362" s="13"/>
      <c r="C362" s="12"/>
      <c r="D362" s="12"/>
      <c r="E362" s="12"/>
      <c r="F362" s="12"/>
      <c r="G362" s="12"/>
      <c r="H362" s="12"/>
      <c r="I362" s="12"/>
      <c r="J362" s="12"/>
    </row>
    <row r="363" spans="2:10" ht="12.75">
      <c r="B363" s="13"/>
      <c r="C363" s="12"/>
      <c r="D363" s="12"/>
      <c r="E363" s="12"/>
      <c r="F363" s="12"/>
      <c r="G363" s="12"/>
      <c r="H363" s="12"/>
      <c r="I363" s="12"/>
      <c r="J363" s="12"/>
    </row>
    <row r="364" spans="2:10" ht="12.75">
      <c r="B364" s="13"/>
      <c r="C364" s="12"/>
      <c r="D364" s="12"/>
      <c r="E364" s="12"/>
      <c r="F364" s="12"/>
      <c r="G364" s="12"/>
      <c r="H364" s="12"/>
      <c r="I364" s="12"/>
      <c r="J364" s="12"/>
    </row>
    <row r="365" spans="2:10" ht="12.75">
      <c r="B365" s="13"/>
      <c r="C365" s="12"/>
      <c r="D365" s="12"/>
      <c r="E365" s="12"/>
      <c r="F365" s="12"/>
      <c r="G365" s="12"/>
      <c r="H365" s="12"/>
      <c r="I365" s="12"/>
      <c r="J365" s="12"/>
    </row>
    <row r="366" spans="2:10" ht="12.75">
      <c r="B366" s="13"/>
      <c r="C366" s="12"/>
      <c r="D366" s="12"/>
      <c r="E366" s="12"/>
      <c r="F366" s="12"/>
      <c r="G366" s="12"/>
      <c r="H366" s="12"/>
      <c r="I366" s="12"/>
      <c r="J366" s="12"/>
    </row>
    <row r="367" spans="2:10" ht="12.75">
      <c r="B367" s="13"/>
      <c r="C367" s="12"/>
      <c r="D367" s="12"/>
      <c r="E367" s="12"/>
      <c r="F367" s="12"/>
      <c r="G367" s="12"/>
      <c r="H367" s="12"/>
      <c r="I367" s="12"/>
      <c r="J367" s="12"/>
    </row>
    <row r="368" spans="2:10" ht="12.75">
      <c r="B368" s="13"/>
      <c r="C368" s="12"/>
      <c r="D368" s="12"/>
      <c r="E368" s="12"/>
      <c r="F368" s="12"/>
      <c r="G368" s="12"/>
      <c r="H368" s="12"/>
      <c r="I368" s="12"/>
      <c r="J368" s="12"/>
    </row>
    <row r="369" spans="2:10" ht="12.75">
      <c r="B369" s="13"/>
      <c r="C369" s="12"/>
      <c r="D369" s="12"/>
      <c r="E369" s="12"/>
      <c r="F369" s="12"/>
      <c r="G369" s="12"/>
      <c r="H369" s="12"/>
      <c r="I369" s="12"/>
      <c r="J369" s="12"/>
    </row>
    <row r="370" spans="2:10" ht="12.75">
      <c r="B370" s="13"/>
      <c r="C370" s="12"/>
      <c r="D370" s="12"/>
      <c r="E370" s="12"/>
      <c r="F370" s="12"/>
      <c r="G370" s="12"/>
      <c r="H370" s="12"/>
      <c r="I370" s="12"/>
      <c r="J370" s="12"/>
    </row>
    <row r="371" spans="2:10" ht="12.75">
      <c r="B371" s="13"/>
      <c r="C371" s="12"/>
      <c r="D371" s="12"/>
      <c r="E371" s="12"/>
      <c r="F371" s="12"/>
      <c r="G371" s="12"/>
      <c r="H371" s="12"/>
      <c r="I371" s="12"/>
      <c r="J371" s="12"/>
    </row>
    <row r="372" spans="2:10" ht="12.75">
      <c r="B372" s="13"/>
      <c r="C372" s="12"/>
      <c r="D372" s="12"/>
      <c r="E372" s="12"/>
      <c r="F372" s="12"/>
      <c r="G372" s="12"/>
      <c r="H372" s="12"/>
      <c r="I372" s="12"/>
      <c r="J372" s="12"/>
    </row>
    <row r="373" spans="2:10" ht="12.75">
      <c r="B373" s="13"/>
      <c r="C373" s="12"/>
      <c r="D373" s="12"/>
      <c r="E373" s="12"/>
      <c r="F373" s="12"/>
      <c r="G373" s="12"/>
      <c r="H373" s="12"/>
      <c r="I373" s="12"/>
      <c r="J373" s="12"/>
    </row>
    <row r="374" spans="2:10" ht="12.75">
      <c r="B374" s="13"/>
      <c r="C374" s="12"/>
      <c r="D374" s="12"/>
      <c r="E374" s="12"/>
      <c r="F374" s="12"/>
      <c r="G374" s="12"/>
      <c r="H374" s="12"/>
      <c r="I374" s="12"/>
      <c r="J374" s="12"/>
    </row>
    <row r="375" spans="2:10" ht="12.75">
      <c r="B375" s="13"/>
      <c r="C375" s="12"/>
      <c r="D375" s="12"/>
      <c r="E375" s="12"/>
      <c r="F375" s="12"/>
      <c r="G375" s="12"/>
      <c r="H375" s="12"/>
      <c r="I375" s="12"/>
      <c r="J375" s="12"/>
    </row>
    <row r="376" spans="2:10" ht="12.75">
      <c r="B376" s="13"/>
      <c r="C376" s="12"/>
      <c r="D376" s="12"/>
      <c r="E376" s="12"/>
      <c r="F376" s="12"/>
      <c r="G376" s="12"/>
      <c r="H376" s="12"/>
      <c r="I376" s="12"/>
      <c r="J376" s="12"/>
    </row>
    <row r="377" spans="2:10" ht="12.75">
      <c r="B377" s="13"/>
      <c r="C377" s="12"/>
      <c r="D377" s="12"/>
      <c r="E377" s="12"/>
      <c r="F377" s="12"/>
      <c r="G377" s="12"/>
      <c r="H377" s="12"/>
      <c r="I377" s="12"/>
      <c r="J377" s="12"/>
    </row>
    <row r="378" spans="2:10" ht="12.75">
      <c r="B378" s="13"/>
      <c r="C378" s="12"/>
      <c r="D378" s="12"/>
      <c r="E378" s="12"/>
      <c r="F378" s="12"/>
      <c r="G378" s="12"/>
      <c r="H378" s="12"/>
      <c r="I378" s="12"/>
      <c r="J378" s="12"/>
    </row>
    <row r="379" spans="2:10" ht="12.75">
      <c r="B379" s="13"/>
      <c r="C379" s="12"/>
      <c r="D379" s="12"/>
      <c r="E379" s="12"/>
      <c r="F379" s="12"/>
      <c r="G379" s="12"/>
      <c r="H379" s="12"/>
      <c r="I379" s="12"/>
      <c r="J379" s="12"/>
    </row>
    <row r="380" spans="2:10" ht="12.75">
      <c r="B380" s="13"/>
      <c r="C380" s="12"/>
      <c r="D380" s="12"/>
      <c r="E380" s="12"/>
      <c r="F380" s="12"/>
      <c r="G380" s="12"/>
      <c r="H380" s="12"/>
      <c r="I380" s="12"/>
      <c r="J380" s="12"/>
    </row>
    <row r="381" spans="2:10" ht="12.75">
      <c r="B381" s="13"/>
      <c r="C381" s="12"/>
      <c r="D381" s="12"/>
      <c r="E381" s="12"/>
      <c r="F381" s="12"/>
      <c r="G381" s="12"/>
      <c r="H381" s="12"/>
      <c r="I381" s="12"/>
      <c r="J381" s="12"/>
    </row>
    <row r="382" spans="2:10" ht="12.75">
      <c r="B382" s="13"/>
      <c r="C382" s="12"/>
      <c r="D382" s="12"/>
      <c r="E382" s="12"/>
      <c r="F382" s="12"/>
      <c r="G382" s="12"/>
      <c r="H382" s="12"/>
      <c r="I382" s="12"/>
      <c r="J382" s="12"/>
    </row>
    <row r="383" spans="2:10" ht="12.75">
      <c r="B383" s="13"/>
      <c r="C383" s="12"/>
      <c r="D383" s="12"/>
      <c r="E383" s="12"/>
      <c r="F383" s="12"/>
      <c r="G383" s="12"/>
      <c r="H383" s="12"/>
      <c r="I383" s="12"/>
      <c r="J383" s="12"/>
    </row>
    <row r="384" spans="2:10" ht="12.75">
      <c r="B384" s="13"/>
      <c r="C384" s="12"/>
      <c r="D384" s="12"/>
      <c r="E384" s="12"/>
      <c r="F384" s="12"/>
      <c r="G384" s="12"/>
      <c r="H384" s="12"/>
      <c r="I384" s="12"/>
      <c r="J384" s="12"/>
    </row>
    <row r="385" spans="2:10" ht="12.75">
      <c r="B385" s="13"/>
      <c r="C385" s="12"/>
      <c r="D385" s="12"/>
      <c r="E385" s="12"/>
      <c r="F385" s="12"/>
      <c r="G385" s="12"/>
      <c r="H385" s="12"/>
      <c r="I385" s="12"/>
      <c r="J385" s="12"/>
    </row>
    <row r="386" spans="2:10" ht="12.75">
      <c r="B386" s="13"/>
      <c r="C386" s="12"/>
      <c r="D386" s="12"/>
      <c r="E386" s="12"/>
      <c r="F386" s="12"/>
      <c r="G386" s="12"/>
      <c r="H386" s="12"/>
      <c r="I386" s="12"/>
      <c r="J386" s="12"/>
    </row>
    <row r="387" spans="2:10" ht="12.75">
      <c r="B387" s="13"/>
      <c r="C387" s="12"/>
      <c r="D387" s="12"/>
      <c r="E387" s="12"/>
      <c r="F387" s="12"/>
      <c r="G387" s="12"/>
      <c r="H387" s="12"/>
      <c r="I387" s="12"/>
      <c r="J387" s="12"/>
    </row>
    <row r="388" spans="2:10" ht="12.75">
      <c r="B388" s="13"/>
      <c r="C388" s="12"/>
      <c r="D388" s="12"/>
      <c r="E388" s="12"/>
      <c r="F388" s="12"/>
      <c r="G388" s="12"/>
      <c r="H388" s="12"/>
      <c r="I388" s="12"/>
      <c r="J388" s="12"/>
    </row>
    <row r="389" spans="2:10" ht="12.75">
      <c r="B389" s="13"/>
      <c r="C389" s="12"/>
      <c r="D389" s="12"/>
      <c r="E389" s="12"/>
      <c r="F389" s="12"/>
      <c r="G389" s="12"/>
      <c r="H389" s="12"/>
      <c r="I389" s="12"/>
      <c r="J389" s="12"/>
    </row>
    <row r="390" spans="2:10" ht="12.75">
      <c r="B390" s="13"/>
      <c r="C390" s="12"/>
      <c r="D390" s="12"/>
      <c r="E390" s="12"/>
      <c r="F390" s="12"/>
      <c r="G390" s="12"/>
      <c r="H390" s="12"/>
      <c r="I390" s="12"/>
      <c r="J390" s="12"/>
    </row>
    <row r="391" spans="2:10" ht="12.75">
      <c r="B391" s="13"/>
      <c r="C391" s="12"/>
      <c r="D391" s="12"/>
      <c r="E391" s="12"/>
      <c r="F391" s="12"/>
      <c r="G391" s="12"/>
      <c r="H391" s="12"/>
      <c r="I391" s="12"/>
      <c r="J391" s="12"/>
    </row>
    <row r="392" spans="2:10" ht="12.75">
      <c r="B392" s="13"/>
      <c r="C392" s="12"/>
      <c r="D392" s="12"/>
      <c r="E392" s="12"/>
      <c r="F392" s="12"/>
      <c r="G392" s="12"/>
      <c r="H392" s="12"/>
      <c r="I392" s="12"/>
      <c r="J392" s="12"/>
    </row>
    <row r="393" spans="2:10" ht="12.75">
      <c r="B393" s="13"/>
      <c r="C393" s="12"/>
      <c r="D393" s="12"/>
      <c r="E393" s="12"/>
      <c r="F393" s="12"/>
      <c r="G393" s="12"/>
      <c r="H393" s="12"/>
      <c r="I393" s="12"/>
      <c r="J393" s="12"/>
    </row>
    <row r="394" spans="2:10" ht="12.75">
      <c r="B394" s="13"/>
      <c r="C394" s="12"/>
      <c r="D394" s="12"/>
      <c r="E394" s="12"/>
      <c r="F394" s="12"/>
      <c r="G394" s="12"/>
      <c r="H394" s="12"/>
      <c r="I394" s="12"/>
      <c r="J394" s="12"/>
    </row>
    <row r="395" spans="2:10" ht="12.75">
      <c r="B395" s="13"/>
      <c r="C395" s="12"/>
      <c r="D395" s="12"/>
      <c r="E395" s="12"/>
      <c r="F395" s="12"/>
      <c r="G395" s="12"/>
      <c r="H395" s="12"/>
      <c r="I395" s="12"/>
      <c r="J395" s="12"/>
    </row>
    <row r="396" spans="2:10" ht="12.75">
      <c r="B396" s="13"/>
      <c r="C396" s="12"/>
      <c r="D396" s="12"/>
      <c r="E396" s="12"/>
      <c r="F396" s="12"/>
      <c r="G396" s="12"/>
      <c r="H396" s="12"/>
      <c r="I396" s="12"/>
      <c r="J396" s="12"/>
    </row>
    <row r="397" spans="2:10" ht="12.75">
      <c r="B397" s="13"/>
      <c r="C397" s="12"/>
      <c r="D397" s="12"/>
      <c r="E397" s="12"/>
      <c r="F397" s="12"/>
      <c r="G397" s="12"/>
      <c r="H397" s="12"/>
      <c r="I397" s="12"/>
      <c r="J397" s="12"/>
    </row>
    <row r="398" spans="2:10" ht="12.75">
      <c r="B398" s="13"/>
      <c r="C398" s="12"/>
      <c r="D398" s="12"/>
      <c r="E398" s="12"/>
      <c r="F398" s="12"/>
      <c r="G398" s="12"/>
      <c r="H398" s="12"/>
      <c r="I398" s="12"/>
      <c r="J398" s="12"/>
    </row>
    <row r="399" spans="2:10" ht="12.75">
      <c r="B399" s="13"/>
      <c r="C399" s="12"/>
      <c r="D399" s="12"/>
      <c r="E399" s="12"/>
      <c r="F399" s="12"/>
      <c r="G399" s="12"/>
      <c r="H399" s="12"/>
      <c r="I399" s="12"/>
      <c r="J399" s="12"/>
    </row>
    <row r="400" spans="2:10" ht="12.75">
      <c r="B400" s="13"/>
      <c r="C400" s="12"/>
      <c r="D400" s="12"/>
      <c r="E400" s="12"/>
      <c r="F400" s="12"/>
      <c r="G400" s="12"/>
      <c r="H400" s="12"/>
      <c r="I400" s="12"/>
      <c r="J400" s="12"/>
    </row>
    <row r="401" spans="2:10" ht="12.75">
      <c r="B401" s="13"/>
      <c r="C401" s="12"/>
      <c r="D401" s="12"/>
      <c r="E401" s="12"/>
      <c r="F401" s="12"/>
      <c r="G401" s="12"/>
      <c r="H401" s="12"/>
      <c r="I401" s="12"/>
      <c r="J401" s="12"/>
    </row>
    <row r="402" spans="2:10" ht="12.75">
      <c r="B402" s="13"/>
      <c r="C402" s="12"/>
      <c r="D402" s="12"/>
      <c r="E402" s="12"/>
      <c r="F402" s="12"/>
      <c r="G402" s="12"/>
      <c r="H402" s="12"/>
      <c r="I402" s="12"/>
      <c r="J402" s="12"/>
    </row>
    <row r="403" spans="2:10" ht="12.75">
      <c r="B403" s="13"/>
      <c r="C403" s="12"/>
      <c r="D403" s="12"/>
      <c r="E403" s="12"/>
      <c r="F403" s="12"/>
      <c r="G403" s="12"/>
      <c r="H403" s="12"/>
      <c r="I403" s="12"/>
      <c r="J403" s="12"/>
    </row>
    <row r="404" spans="2:10" ht="12.75">
      <c r="B404" s="13"/>
      <c r="C404" s="12"/>
      <c r="D404" s="12"/>
      <c r="E404" s="12"/>
      <c r="F404" s="12"/>
      <c r="G404" s="12"/>
      <c r="H404" s="12"/>
      <c r="I404" s="12"/>
      <c r="J404" s="12"/>
    </row>
    <row r="405" spans="2:10" ht="12.75">
      <c r="B405" s="13"/>
      <c r="C405" s="12"/>
      <c r="D405" s="12"/>
      <c r="E405" s="12"/>
      <c r="F405" s="12"/>
      <c r="G405" s="12"/>
      <c r="H405" s="12"/>
      <c r="I405" s="12"/>
      <c r="J405" s="12"/>
    </row>
    <row r="406" spans="2:10" ht="12.75">
      <c r="B406" s="13"/>
      <c r="C406" s="12"/>
      <c r="D406" s="12"/>
      <c r="E406" s="12"/>
      <c r="F406" s="12"/>
      <c r="G406" s="12"/>
      <c r="H406" s="12"/>
      <c r="I406" s="12"/>
      <c r="J406" s="12"/>
    </row>
    <row r="407" spans="2:10" ht="12.75">
      <c r="B407" s="13"/>
      <c r="C407" s="12"/>
      <c r="D407" s="12"/>
      <c r="E407" s="12"/>
      <c r="F407" s="12"/>
      <c r="G407" s="12"/>
      <c r="H407" s="12"/>
      <c r="I407" s="12"/>
      <c r="J407" s="12"/>
    </row>
    <row r="408" spans="2:10" ht="12.75">
      <c r="B408" s="13"/>
      <c r="C408" s="12"/>
      <c r="D408" s="12"/>
      <c r="E408" s="12"/>
      <c r="F408" s="12"/>
      <c r="G408" s="12"/>
      <c r="H408" s="12"/>
      <c r="I408" s="12"/>
      <c r="J408" s="12"/>
    </row>
    <row r="409" spans="2:10" ht="12.75">
      <c r="B409" s="13"/>
      <c r="C409" s="12"/>
      <c r="D409" s="12"/>
      <c r="E409" s="12"/>
      <c r="F409" s="12"/>
      <c r="G409" s="12"/>
      <c r="H409" s="12"/>
      <c r="I409" s="12"/>
      <c r="J409" s="12"/>
    </row>
    <row r="410" spans="2:10" ht="12.75">
      <c r="B410" s="13"/>
      <c r="C410" s="12"/>
      <c r="D410" s="12"/>
      <c r="E410" s="12"/>
      <c r="F410" s="12"/>
      <c r="G410" s="12"/>
      <c r="H410" s="12"/>
      <c r="I410" s="12"/>
      <c r="J410" s="12"/>
    </row>
    <row r="411" spans="2:10" ht="12.75">
      <c r="B411" s="13"/>
      <c r="C411" s="12"/>
      <c r="D411" s="12"/>
      <c r="E411" s="12"/>
      <c r="F411" s="12"/>
      <c r="G411" s="12"/>
      <c r="H411" s="12"/>
      <c r="I411" s="12"/>
      <c r="J411" s="12"/>
    </row>
    <row r="412" spans="2:10" ht="12.75">
      <c r="B412" s="13"/>
      <c r="C412" s="12"/>
      <c r="D412" s="12"/>
      <c r="E412" s="12"/>
      <c r="F412" s="12"/>
      <c r="G412" s="12"/>
      <c r="H412" s="12"/>
      <c r="I412" s="12"/>
      <c r="J412" s="12"/>
    </row>
    <row r="413" spans="2:10" ht="12.75">
      <c r="B413" s="13"/>
      <c r="C413" s="12"/>
      <c r="D413" s="12"/>
      <c r="E413" s="12"/>
      <c r="F413" s="12"/>
      <c r="G413" s="12"/>
      <c r="H413" s="12"/>
      <c r="I413" s="12"/>
      <c r="J413" s="12"/>
    </row>
    <row r="414" spans="2:10" ht="12.75">
      <c r="B414" s="13"/>
      <c r="C414" s="12"/>
      <c r="D414" s="12"/>
      <c r="E414" s="12"/>
      <c r="F414" s="12"/>
      <c r="G414" s="12"/>
      <c r="H414" s="12"/>
      <c r="I414" s="12"/>
      <c r="J414" s="12"/>
    </row>
    <row r="415" spans="2:10" ht="12.75">
      <c r="B415" s="13"/>
      <c r="C415" s="12"/>
      <c r="D415" s="12"/>
      <c r="E415" s="12"/>
      <c r="F415" s="12"/>
      <c r="G415" s="12"/>
      <c r="H415" s="12"/>
      <c r="I415" s="12"/>
      <c r="J415" s="12"/>
    </row>
    <row r="416" spans="2:10" ht="12.75">
      <c r="B416" s="13"/>
      <c r="C416" s="12"/>
      <c r="D416" s="12"/>
      <c r="E416" s="12"/>
      <c r="F416" s="12"/>
      <c r="G416" s="12"/>
      <c r="H416" s="12"/>
      <c r="I416" s="12"/>
      <c r="J416" s="12"/>
    </row>
    <row r="417" spans="2:10" ht="12.75">
      <c r="B417" s="13"/>
      <c r="C417" s="12"/>
      <c r="D417" s="12"/>
      <c r="E417" s="12"/>
      <c r="F417" s="12"/>
      <c r="G417" s="12"/>
      <c r="H417" s="12"/>
      <c r="I417" s="12"/>
      <c r="J417" s="12"/>
    </row>
    <row r="418" spans="2:10" ht="12.75">
      <c r="B418" s="13"/>
      <c r="C418" s="12"/>
      <c r="D418" s="12"/>
      <c r="E418" s="12"/>
      <c r="F418" s="12"/>
      <c r="G418" s="12"/>
      <c r="H418" s="12"/>
      <c r="I418" s="12"/>
      <c r="J418" s="12"/>
    </row>
    <row r="419" spans="2:10" ht="12.75">
      <c r="B419" s="13"/>
      <c r="C419" s="12"/>
      <c r="D419" s="12"/>
      <c r="E419" s="12"/>
      <c r="F419" s="12"/>
      <c r="G419" s="12"/>
      <c r="H419" s="12"/>
      <c r="I419" s="12"/>
      <c r="J419" s="12"/>
    </row>
    <row r="420" spans="2:10" ht="12.75">
      <c r="B420" s="13"/>
      <c r="C420" s="12"/>
      <c r="D420" s="12"/>
      <c r="E420" s="12"/>
      <c r="F420" s="12"/>
      <c r="G420" s="12"/>
      <c r="H420" s="12"/>
      <c r="I420" s="12"/>
      <c r="J420" s="12"/>
    </row>
    <row r="421" spans="2:10" ht="12.75">
      <c r="B421" s="13"/>
      <c r="C421" s="12"/>
      <c r="D421" s="12"/>
      <c r="E421" s="12"/>
      <c r="F421" s="12"/>
      <c r="G421" s="12"/>
      <c r="H421" s="12"/>
      <c r="I421" s="12"/>
      <c r="J421" s="12"/>
    </row>
    <row r="422" spans="2:10" ht="12.75">
      <c r="B422" s="13"/>
      <c r="C422" s="12"/>
      <c r="D422" s="12"/>
      <c r="E422" s="12"/>
      <c r="F422" s="12"/>
      <c r="G422" s="12"/>
      <c r="H422" s="12"/>
      <c r="I422" s="12"/>
      <c r="J422" s="12"/>
    </row>
    <row r="423" spans="2:10" ht="12.75">
      <c r="B423" s="13"/>
      <c r="C423" s="12"/>
      <c r="D423" s="12"/>
      <c r="E423" s="12"/>
      <c r="F423" s="12"/>
      <c r="G423" s="12"/>
      <c r="H423" s="12"/>
      <c r="I423" s="12"/>
      <c r="J423" s="12"/>
    </row>
    <row r="424" spans="2:10" ht="12.75">
      <c r="B424" s="13"/>
      <c r="C424" s="12"/>
      <c r="D424" s="12"/>
      <c r="E424" s="12"/>
      <c r="F424" s="12"/>
      <c r="G424" s="12"/>
      <c r="H424" s="12"/>
      <c r="I424" s="12"/>
      <c r="J424" s="12"/>
    </row>
    <row r="425" spans="2:10" ht="12.75">
      <c r="B425" s="13"/>
      <c r="C425" s="12"/>
      <c r="D425" s="12"/>
      <c r="E425" s="12"/>
      <c r="F425" s="12"/>
      <c r="G425" s="12"/>
      <c r="H425" s="12"/>
      <c r="I425" s="12"/>
      <c r="J425" s="12"/>
    </row>
    <row r="426" spans="2:10" ht="12.75">
      <c r="B426" s="13"/>
      <c r="C426" s="12"/>
      <c r="D426" s="12"/>
      <c r="E426" s="12"/>
      <c r="F426" s="12"/>
      <c r="G426" s="12"/>
      <c r="H426" s="12"/>
      <c r="I426" s="12"/>
      <c r="J426" s="12"/>
    </row>
    <row r="427" spans="2:10" ht="12.75">
      <c r="B427" s="13"/>
      <c r="C427" s="12"/>
      <c r="D427" s="12"/>
      <c r="E427" s="12"/>
      <c r="F427" s="12"/>
      <c r="G427" s="12"/>
      <c r="H427" s="12"/>
      <c r="I427" s="12"/>
      <c r="J427" s="12"/>
    </row>
    <row r="428" spans="2:10" ht="12.75">
      <c r="B428" s="13"/>
      <c r="C428" s="12"/>
      <c r="D428" s="12"/>
      <c r="E428" s="12"/>
      <c r="F428" s="12"/>
      <c r="G428" s="12"/>
      <c r="H428" s="12"/>
      <c r="I428" s="12"/>
      <c r="J428" s="12"/>
    </row>
    <row r="429" spans="2:10" ht="12.75">
      <c r="B429" s="13"/>
      <c r="C429" s="12"/>
      <c r="D429" s="12"/>
      <c r="E429" s="12"/>
      <c r="F429" s="12"/>
      <c r="G429" s="12"/>
      <c r="H429" s="12"/>
      <c r="I429" s="12"/>
      <c r="J429" s="12"/>
    </row>
    <row r="430" spans="2:10" ht="12.75">
      <c r="B430" s="13"/>
      <c r="C430" s="12"/>
      <c r="D430" s="12"/>
      <c r="E430" s="12"/>
      <c r="F430" s="12"/>
      <c r="G430" s="12"/>
      <c r="H430" s="12"/>
      <c r="I430" s="12"/>
      <c r="J430" s="12"/>
    </row>
    <row r="431" spans="2:10" ht="12.75">
      <c r="B431" s="13"/>
      <c r="C431" s="12"/>
      <c r="D431" s="12"/>
      <c r="E431" s="12"/>
      <c r="F431" s="12"/>
      <c r="G431" s="12"/>
      <c r="H431" s="12"/>
      <c r="I431" s="12"/>
      <c r="J431" s="12"/>
    </row>
    <row r="432" spans="2:10" ht="12.75">
      <c r="B432" s="13"/>
      <c r="C432" s="12"/>
      <c r="D432" s="12"/>
      <c r="E432" s="12"/>
      <c r="F432" s="12"/>
      <c r="G432" s="12"/>
      <c r="H432" s="12"/>
      <c r="I432" s="12"/>
      <c r="J432" s="12"/>
    </row>
    <row r="433" spans="2:10" ht="12.75">
      <c r="B433" s="13"/>
      <c r="C433" s="12"/>
      <c r="D433" s="12"/>
      <c r="E433" s="12"/>
      <c r="F433" s="12"/>
      <c r="G433" s="12"/>
      <c r="H433" s="12"/>
      <c r="I433" s="12"/>
      <c r="J433" s="12"/>
    </row>
    <row r="434" spans="2:10" ht="12.75">
      <c r="B434" s="13"/>
      <c r="C434" s="12"/>
      <c r="D434" s="12"/>
      <c r="E434" s="12"/>
      <c r="F434" s="12"/>
      <c r="G434" s="12"/>
      <c r="H434" s="12"/>
      <c r="I434" s="12"/>
      <c r="J434" s="12"/>
    </row>
    <row r="435" spans="2:10" ht="12.75">
      <c r="B435" s="13"/>
      <c r="C435" s="12"/>
      <c r="D435" s="12"/>
      <c r="E435" s="12"/>
      <c r="F435" s="12"/>
      <c r="G435" s="12"/>
      <c r="H435" s="12"/>
      <c r="I435" s="12"/>
      <c r="J435" s="12"/>
    </row>
    <row r="436" spans="2:10" ht="12.75">
      <c r="B436" s="13"/>
      <c r="C436" s="12"/>
      <c r="D436" s="12"/>
      <c r="E436" s="12"/>
      <c r="F436" s="12"/>
      <c r="G436" s="12"/>
      <c r="H436" s="12"/>
      <c r="I436" s="12"/>
      <c r="J436" s="12"/>
    </row>
    <row r="437" spans="2:10" ht="12.75">
      <c r="B437" s="13"/>
      <c r="C437" s="12"/>
      <c r="D437" s="12"/>
      <c r="E437" s="12"/>
      <c r="F437" s="12"/>
      <c r="G437" s="12"/>
      <c r="H437" s="12"/>
      <c r="I437" s="12"/>
      <c r="J437" s="12"/>
    </row>
    <row r="438" spans="2:10" ht="12.75">
      <c r="B438" s="13"/>
      <c r="C438" s="12"/>
      <c r="D438" s="12"/>
      <c r="E438" s="12"/>
      <c r="F438" s="12"/>
      <c r="G438" s="12"/>
      <c r="H438" s="12"/>
      <c r="I438" s="12"/>
      <c r="J438" s="12"/>
    </row>
    <row r="439" spans="2:10" ht="12.75">
      <c r="B439" s="13"/>
      <c r="C439" s="12"/>
      <c r="D439" s="12"/>
      <c r="E439" s="12"/>
      <c r="F439" s="12"/>
      <c r="G439" s="12"/>
      <c r="H439" s="12"/>
      <c r="I439" s="12"/>
      <c r="J439" s="12"/>
    </row>
    <row r="440" spans="2:10" ht="12.75">
      <c r="B440" s="13"/>
      <c r="C440" s="12"/>
      <c r="D440" s="12"/>
      <c r="E440" s="12"/>
      <c r="F440" s="12"/>
      <c r="G440" s="12"/>
      <c r="H440" s="12"/>
      <c r="I440" s="12"/>
      <c r="J440" s="12"/>
    </row>
    <row r="441" spans="2:10" ht="12.75">
      <c r="B441" s="13"/>
      <c r="C441" s="12"/>
      <c r="D441" s="12"/>
      <c r="E441" s="12"/>
      <c r="F441" s="12"/>
      <c r="G441" s="12"/>
      <c r="H441" s="12"/>
      <c r="I441" s="12"/>
      <c r="J441" s="12"/>
    </row>
    <row r="442" spans="2:10" ht="12.75">
      <c r="B442" s="13"/>
      <c r="C442" s="12"/>
      <c r="D442" s="12"/>
      <c r="E442" s="12"/>
      <c r="F442" s="12"/>
      <c r="G442" s="12"/>
      <c r="H442" s="12"/>
      <c r="I442" s="12"/>
      <c r="J442" s="12"/>
    </row>
    <row r="443" spans="2:10" ht="12.75">
      <c r="B443" s="13"/>
      <c r="C443" s="12"/>
      <c r="D443" s="12"/>
      <c r="E443" s="12"/>
      <c r="F443" s="12"/>
      <c r="G443" s="12"/>
      <c r="H443" s="12"/>
      <c r="I443" s="12"/>
      <c r="J443" s="12"/>
    </row>
    <row r="444" spans="2:10" ht="12.75">
      <c r="B444" s="13"/>
      <c r="C444" s="12"/>
      <c r="D444" s="12"/>
      <c r="E444" s="12"/>
      <c r="F444" s="12"/>
      <c r="G444" s="12"/>
      <c r="H444" s="12"/>
      <c r="I444" s="12"/>
      <c r="J444" s="12"/>
    </row>
    <row r="445" spans="2:10" ht="12.75">
      <c r="B445" s="13"/>
      <c r="C445" s="12"/>
      <c r="D445" s="12"/>
      <c r="E445" s="12"/>
      <c r="F445" s="12"/>
      <c r="G445" s="12"/>
      <c r="H445" s="12"/>
      <c r="I445" s="12"/>
      <c r="J445" s="12"/>
    </row>
    <row r="446" spans="2:10" ht="12.75">
      <c r="B446" s="13"/>
      <c r="C446" s="12"/>
      <c r="D446" s="12"/>
      <c r="E446" s="12"/>
      <c r="F446" s="12"/>
      <c r="G446" s="12"/>
      <c r="H446" s="12"/>
      <c r="I446" s="12"/>
      <c r="J446" s="12"/>
    </row>
    <row r="447" spans="2:10" ht="12.75">
      <c r="B447" s="13"/>
      <c r="C447" s="12"/>
      <c r="D447" s="12"/>
      <c r="E447" s="12"/>
      <c r="F447" s="12"/>
      <c r="G447" s="12"/>
      <c r="H447" s="12"/>
      <c r="I447" s="12"/>
      <c r="J447" s="12"/>
    </row>
    <row r="448" spans="2:10" ht="12.75">
      <c r="B448" s="13"/>
      <c r="C448" s="12"/>
      <c r="D448" s="12"/>
      <c r="E448" s="12"/>
      <c r="F448" s="12"/>
      <c r="G448" s="12"/>
      <c r="H448" s="12"/>
      <c r="I448" s="12"/>
      <c r="J448" s="12"/>
    </row>
    <row r="449" spans="2:10" ht="12.75">
      <c r="B449" s="13"/>
      <c r="C449" s="12"/>
      <c r="D449" s="12"/>
      <c r="E449" s="12"/>
      <c r="F449" s="12"/>
      <c r="G449" s="12"/>
      <c r="H449" s="12"/>
      <c r="I449" s="12"/>
      <c r="J449" s="12"/>
    </row>
    <row r="450" spans="2:10" ht="12.75">
      <c r="B450" s="13"/>
      <c r="C450" s="12"/>
      <c r="D450" s="12"/>
      <c r="E450" s="12"/>
      <c r="F450" s="12"/>
      <c r="G450" s="12"/>
      <c r="H450" s="12"/>
      <c r="I450" s="12"/>
      <c r="J450" s="12"/>
    </row>
    <row r="451" spans="2:10" ht="12.75">
      <c r="B451" s="13"/>
      <c r="C451" s="12"/>
      <c r="D451" s="12"/>
      <c r="E451" s="12"/>
      <c r="F451" s="12"/>
      <c r="G451" s="12"/>
      <c r="H451" s="12"/>
      <c r="I451" s="12"/>
      <c r="J451" s="12"/>
    </row>
    <row r="452" spans="2:10" ht="12.75">
      <c r="B452" s="13"/>
      <c r="C452" s="12"/>
      <c r="D452" s="12"/>
      <c r="E452" s="12"/>
      <c r="F452" s="12"/>
      <c r="G452" s="12"/>
      <c r="H452" s="12"/>
      <c r="I452" s="12"/>
      <c r="J452" s="12"/>
    </row>
    <row r="453" spans="2:10" ht="12.75">
      <c r="B453" s="13"/>
      <c r="C453" s="12"/>
      <c r="D453" s="12"/>
      <c r="E453" s="12"/>
      <c r="F453" s="12"/>
      <c r="G453" s="12"/>
      <c r="H453" s="12"/>
      <c r="I453" s="12"/>
      <c r="J453" s="12"/>
    </row>
    <row r="454" spans="2:10" ht="12.75">
      <c r="B454" s="13"/>
      <c r="C454" s="12"/>
      <c r="D454" s="12"/>
      <c r="E454" s="12"/>
      <c r="F454" s="12"/>
      <c r="G454" s="12"/>
      <c r="H454" s="12"/>
      <c r="I454" s="12"/>
      <c r="J454" s="12"/>
    </row>
    <row r="455" spans="2:10" ht="12.75">
      <c r="B455" s="13"/>
      <c r="C455" s="12"/>
      <c r="D455" s="12"/>
      <c r="E455" s="12"/>
      <c r="F455" s="12"/>
      <c r="G455" s="12"/>
      <c r="H455" s="12"/>
      <c r="I455" s="12"/>
      <c r="J455" s="12"/>
    </row>
    <row r="456" spans="2:10" ht="12.75">
      <c r="B456" s="13"/>
      <c r="C456" s="12"/>
      <c r="D456" s="12"/>
      <c r="E456" s="12"/>
      <c r="F456" s="12"/>
      <c r="G456" s="12"/>
      <c r="H456" s="12"/>
      <c r="I456" s="12"/>
      <c r="J456" s="12"/>
    </row>
    <row r="457" spans="2:10" ht="12.75">
      <c r="B457" s="13"/>
      <c r="C457" s="12"/>
      <c r="D457" s="12"/>
      <c r="E457" s="12"/>
      <c r="F457" s="12"/>
      <c r="G457" s="12"/>
      <c r="H457" s="12"/>
      <c r="I457" s="12"/>
      <c r="J457" s="12"/>
    </row>
    <row r="458" spans="2:10" ht="12.75">
      <c r="B458" s="13"/>
      <c r="C458" s="12"/>
      <c r="D458" s="12"/>
      <c r="E458" s="12"/>
      <c r="F458" s="12"/>
      <c r="G458" s="12"/>
      <c r="H458" s="12"/>
      <c r="I458" s="12"/>
      <c r="J458" s="12"/>
    </row>
    <row r="459" spans="2:10" ht="12.75">
      <c r="B459" s="13"/>
      <c r="C459" s="12"/>
      <c r="D459" s="12"/>
      <c r="E459" s="12"/>
      <c r="F459" s="12"/>
      <c r="G459" s="12"/>
      <c r="H459" s="12"/>
      <c r="I459" s="12"/>
      <c r="J459" s="12"/>
    </row>
    <row r="460" spans="2:10" ht="12.75">
      <c r="B460" s="13"/>
      <c r="C460" s="12"/>
      <c r="D460" s="12"/>
      <c r="E460" s="12"/>
      <c r="F460" s="12"/>
      <c r="G460" s="12"/>
      <c r="H460" s="12"/>
      <c r="I460" s="12"/>
      <c r="J460" s="12"/>
    </row>
    <row r="461" spans="2:10" ht="12.75">
      <c r="B461" s="13"/>
      <c r="C461" s="12"/>
      <c r="D461" s="12"/>
      <c r="E461" s="12"/>
      <c r="F461" s="12"/>
      <c r="G461" s="12"/>
      <c r="H461" s="12"/>
      <c r="I461" s="12"/>
      <c r="J461" s="12"/>
    </row>
    <row r="462" spans="2:10" ht="12.75">
      <c r="B462" s="13"/>
      <c r="C462" s="12"/>
      <c r="D462" s="12"/>
      <c r="E462" s="12"/>
      <c r="F462" s="12"/>
      <c r="G462" s="12"/>
      <c r="H462" s="12"/>
      <c r="I462" s="12"/>
      <c r="J462" s="12"/>
    </row>
    <row r="463" spans="2:10" ht="12.75">
      <c r="B463" s="13"/>
      <c r="C463" s="12"/>
      <c r="D463" s="12"/>
      <c r="E463" s="12"/>
      <c r="F463" s="12"/>
      <c r="G463" s="12"/>
      <c r="H463" s="12"/>
      <c r="I463" s="12"/>
      <c r="J463" s="12"/>
    </row>
    <row r="464" spans="2:10" ht="12.75">
      <c r="B464" s="13"/>
      <c r="C464" s="12"/>
      <c r="D464" s="12"/>
      <c r="E464" s="12"/>
      <c r="F464" s="12"/>
      <c r="G464" s="12"/>
      <c r="H464" s="12"/>
      <c r="I464" s="12"/>
      <c r="J464" s="12"/>
    </row>
    <row r="465" spans="2:10" ht="12.75">
      <c r="B465" s="13"/>
      <c r="C465" s="12"/>
      <c r="D465" s="12"/>
      <c r="E465" s="12"/>
      <c r="F465" s="12"/>
      <c r="G465" s="12"/>
      <c r="H465" s="12"/>
      <c r="I465" s="12"/>
      <c r="J465" s="12"/>
    </row>
    <row r="466" spans="2:10" ht="12.75">
      <c r="B466" s="13"/>
      <c r="C466" s="12"/>
      <c r="D466" s="12"/>
      <c r="E466" s="12"/>
      <c r="F466" s="12"/>
      <c r="G466" s="12"/>
      <c r="H466" s="12"/>
      <c r="I466" s="12"/>
      <c r="J466" s="12"/>
    </row>
    <row r="467" spans="2:10" ht="12.75">
      <c r="B467" s="13"/>
      <c r="C467" s="12"/>
      <c r="D467" s="12"/>
      <c r="E467" s="12"/>
      <c r="F467" s="12"/>
      <c r="G467" s="12"/>
      <c r="H467" s="12"/>
      <c r="I467" s="12"/>
      <c r="J467" s="12"/>
    </row>
    <row r="468" spans="2:10" ht="12.75">
      <c r="B468" s="13"/>
      <c r="C468" s="12"/>
      <c r="D468" s="12"/>
      <c r="E468" s="12"/>
      <c r="F468" s="12"/>
      <c r="G468" s="12"/>
      <c r="H468" s="12"/>
      <c r="I468" s="12"/>
      <c r="J468" s="12"/>
    </row>
    <row r="469" spans="2:10" ht="12.75">
      <c r="B469" s="13"/>
      <c r="C469" s="12"/>
      <c r="D469" s="12"/>
      <c r="E469" s="12"/>
      <c r="F469" s="12"/>
      <c r="G469" s="12"/>
      <c r="H469" s="12"/>
      <c r="I469" s="12"/>
      <c r="J469" s="12"/>
    </row>
    <row r="470" spans="2:10" ht="12.75">
      <c r="B470" s="13"/>
      <c r="C470" s="12"/>
      <c r="D470" s="12"/>
      <c r="E470" s="12"/>
      <c r="F470" s="12"/>
      <c r="G470" s="12"/>
      <c r="H470" s="12"/>
      <c r="I470" s="12"/>
      <c r="J470" s="12"/>
    </row>
    <row r="471" spans="2:10" ht="12.75">
      <c r="B471" s="13"/>
      <c r="C471" s="12"/>
      <c r="D471" s="12"/>
      <c r="E471" s="12"/>
      <c r="F471" s="12"/>
      <c r="G471" s="12"/>
      <c r="H471" s="12"/>
      <c r="I471" s="12"/>
      <c r="J471" s="12"/>
    </row>
    <row r="472" spans="2:10" ht="12.75">
      <c r="B472" s="13"/>
      <c r="C472" s="12"/>
      <c r="D472" s="12"/>
      <c r="E472" s="12"/>
      <c r="F472" s="12"/>
      <c r="G472" s="12"/>
      <c r="H472" s="12"/>
      <c r="I472" s="12"/>
      <c r="J472" s="12"/>
    </row>
    <row r="473" spans="2:10" ht="12.75">
      <c r="B473" s="13"/>
      <c r="C473" s="12"/>
      <c r="D473" s="12"/>
      <c r="E473" s="12"/>
      <c r="F473" s="12"/>
      <c r="G473" s="12"/>
      <c r="H473" s="12"/>
      <c r="I473" s="12"/>
      <c r="J473" s="12"/>
    </row>
    <row r="474" spans="2:10" ht="12.75">
      <c r="B474" s="13"/>
      <c r="C474" s="12"/>
      <c r="D474" s="12"/>
      <c r="E474" s="12"/>
      <c r="F474" s="12"/>
      <c r="G474" s="12"/>
      <c r="H474" s="12"/>
      <c r="I474" s="12"/>
      <c r="J474" s="12"/>
    </row>
    <row r="475" spans="2:10" ht="12.75">
      <c r="B475" s="13"/>
      <c r="C475" s="12"/>
      <c r="D475" s="12"/>
      <c r="E475" s="12"/>
      <c r="F475" s="12"/>
      <c r="G475" s="12"/>
      <c r="H475" s="12"/>
      <c r="I475" s="12"/>
      <c r="J475" s="12"/>
    </row>
    <row r="476" spans="2:10" ht="12.75">
      <c r="B476" s="13"/>
      <c r="C476" s="12"/>
      <c r="D476" s="12"/>
      <c r="E476" s="12"/>
      <c r="F476" s="12"/>
      <c r="G476" s="12"/>
      <c r="H476" s="12"/>
      <c r="I476" s="12"/>
      <c r="J476" s="12"/>
    </row>
    <row r="477" spans="2:10" ht="12.75">
      <c r="B477" s="13"/>
      <c r="C477" s="12"/>
      <c r="D477" s="12"/>
      <c r="E477" s="12"/>
      <c r="F477" s="12"/>
      <c r="G477" s="12"/>
      <c r="H477" s="12"/>
      <c r="I477" s="12"/>
      <c r="J477" s="12"/>
    </row>
    <row r="478" spans="2:10" ht="12.75">
      <c r="B478" s="13"/>
      <c r="C478" s="12"/>
      <c r="D478" s="12"/>
      <c r="E478" s="12"/>
      <c r="F478" s="12"/>
      <c r="G478" s="12"/>
      <c r="H478" s="12"/>
      <c r="I478" s="12"/>
      <c r="J478" s="12"/>
    </row>
    <row r="479" spans="2:10" ht="12.75">
      <c r="B479" s="13"/>
      <c r="C479" s="12"/>
      <c r="D479" s="12"/>
      <c r="E479" s="12"/>
      <c r="F479" s="12"/>
      <c r="G479" s="12"/>
      <c r="H479" s="12"/>
      <c r="I479" s="12"/>
      <c r="J479" s="12"/>
    </row>
    <row r="480" spans="2:10" ht="12.75">
      <c r="B480" s="13"/>
      <c r="C480" s="12"/>
      <c r="D480" s="12"/>
      <c r="E480" s="12"/>
      <c r="F480" s="12"/>
      <c r="G480" s="12"/>
      <c r="H480" s="12"/>
      <c r="I480" s="12"/>
      <c r="J480" s="12"/>
    </row>
    <row r="481" spans="2:10" ht="12.75">
      <c r="B481" s="13"/>
      <c r="C481" s="12"/>
      <c r="D481" s="12"/>
      <c r="E481" s="12"/>
      <c r="F481" s="12"/>
      <c r="G481" s="12"/>
      <c r="H481" s="12"/>
      <c r="I481" s="12"/>
      <c r="J481" s="12"/>
    </row>
    <row r="482" spans="2:10" ht="12.75">
      <c r="B482" s="13"/>
      <c r="C482" s="12"/>
      <c r="D482" s="12"/>
      <c r="E482" s="12"/>
      <c r="F482" s="12"/>
      <c r="G482" s="12"/>
      <c r="H482" s="12"/>
      <c r="I482" s="12"/>
      <c r="J482" s="12"/>
    </row>
    <row r="483" spans="2:10" ht="12.75">
      <c r="B483" s="13"/>
      <c r="C483" s="12"/>
      <c r="D483" s="12"/>
      <c r="E483" s="12"/>
      <c r="F483" s="12"/>
      <c r="G483" s="12"/>
      <c r="H483" s="12"/>
      <c r="I483" s="12"/>
      <c r="J483" s="12"/>
    </row>
    <row r="484" spans="2:10" ht="12.75">
      <c r="B484" s="13"/>
      <c r="C484" s="12"/>
      <c r="D484" s="12"/>
      <c r="E484" s="12"/>
      <c r="F484" s="12"/>
      <c r="G484" s="12"/>
      <c r="H484" s="12"/>
      <c r="I484" s="12"/>
      <c r="J484" s="12"/>
    </row>
    <row r="485" spans="2:10" ht="12.75">
      <c r="B485" s="13"/>
      <c r="C485" s="12"/>
      <c r="D485" s="12"/>
      <c r="E485" s="12"/>
      <c r="F485" s="12"/>
      <c r="G485" s="12"/>
      <c r="H485" s="12"/>
      <c r="I485" s="12"/>
      <c r="J485" s="12"/>
    </row>
    <row r="486" spans="2:10" ht="12.75">
      <c r="B486" s="13"/>
      <c r="C486" s="12"/>
      <c r="D486" s="12"/>
      <c r="E486" s="12"/>
      <c r="F486" s="12"/>
      <c r="G486" s="12"/>
      <c r="H486" s="12"/>
      <c r="I486" s="12"/>
      <c r="J486" s="12"/>
    </row>
    <row r="487" spans="2:10" ht="12.75">
      <c r="B487" s="13"/>
      <c r="C487" s="12"/>
      <c r="D487" s="12"/>
      <c r="E487" s="12"/>
      <c r="F487" s="12"/>
      <c r="G487" s="12"/>
      <c r="H487" s="12"/>
      <c r="I487" s="12"/>
      <c r="J487" s="12"/>
    </row>
    <row r="488" spans="2:10" ht="12.75">
      <c r="B488" s="13"/>
      <c r="C488" s="12"/>
      <c r="D488" s="12"/>
      <c r="E488" s="12"/>
      <c r="F488" s="12"/>
      <c r="G488" s="12"/>
      <c r="H488" s="12"/>
      <c r="I488" s="12"/>
      <c r="J488" s="12"/>
    </row>
    <row r="489" spans="2:10" ht="12.75">
      <c r="B489" s="13"/>
      <c r="C489" s="12"/>
      <c r="D489" s="12"/>
      <c r="E489" s="12"/>
      <c r="F489" s="12"/>
      <c r="G489" s="12"/>
      <c r="H489" s="12"/>
      <c r="I489" s="12"/>
      <c r="J489" s="12"/>
    </row>
    <row r="490" spans="2:10" ht="12.75">
      <c r="B490" s="13"/>
      <c r="C490" s="12"/>
      <c r="D490" s="12"/>
      <c r="E490" s="12"/>
      <c r="F490" s="12"/>
      <c r="G490" s="12"/>
      <c r="H490" s="12"/>
      <c r="I490" s="12"/>
      <c r="J490" s="12"/>
    </row>
    <row r="491" spans="2:10" ht="12.75">
      <c r="B491" s="13"/>
      <c r="C491" s="12"/>
      <c r="D491" s="12"/>
      <c r="E491" s="12"/>
      <c r="F491" s="12"/>
      <c r="G491" s="12"/>
      <c r="H491" s="12"/>
      <c r="I491" s="12"/>
      <c r="J491" s="12"/>
    </row>
    <row r="492" spans="2:10" ht="12.75">
      <c r="B492" s="13"/>
      <c r="C492" s="12"/>
      <c r="D492" s="12"/>
      <c r="E492" s="12"/>
      <c r="F492" s="12"/>
      <c r="G492" s="12"/>
      <c r="H492" s="12"/>
      <c r="I492" s="12"/>
      <c r="J492" s="12"/>
    </row>
    <row r="493" spans="2:10" ht="12.75">
      <c r="B493" s="13"/>
      <c r="C493" s="12"/>
      <c r="D493" s="12"/>
      <c r="E493" s="12"/>
      <c r="F493" s="12"/>
      <c r="G493" s="12"/>
      <c r="H493" s="12"/>
      <c r="I493" s="12"/>
      <c r="J493" s="12"/>
    </row>
    <row r="494" spans="2:10" ht="12.75">
      <c r="B494" s="13"/>
      <c r="C494" s="12"/>
      <c r="D494" s="12"/>
      <c r="E494" s="12"/>
      <c r="F494" s="12"/>
      <c r="G494" s="12"/>
      <c r="H494" s="12"/>
      <c r="I494" s="12"/>
      <c r="J494" s="12"/>
    </row>
    <row r="495" spans="2:10" ht="12.75">
      <c r="B495" s="13"/>
      <c r="C495" s="12"/>
      <c r="D495" s="12"/>
      <c r="E495" s="12"/>
      <c r="F495" s="12"/>
      <c r="G495" s="12"/>
      <c r="H495" s="12"/>
      <c r="I495" s="12"/>
      <c r="J495" s="12"/>
    </row>
    <row r="496" spans="2:10" ht="12.75">
      <c r="B496" s="13"/>
      <c r="C496" s="12"/>
      <c r="D496" s="12"/>
      <c r="E496" s="12"/>
      <c r="F496" s="12"/>
      <c r="G496" s="12"/>
      <c r="H496" s="12"/>
      <c r="I496" s="12"/>
      <c r="J496" s="12"/>
    </row>
    <row r="497" spans="2:10" ht="12.75">
      <c r="B497" s="13"/>
      <c r="C497" s="12"/>
      <c r="D497" s="12"/>
      <c r="E497" s="12"/>
      <c r="F497" s="12"/>
      <c r="G497" s="12"/>
      <c r="H497" s="12"/>
      <c r="I497" s="12"/>
      <c r="J497" s="12"/>
    </row>
    <row r="498" spans="2:10" ht="12.75">
      <c r="B498" s="13"/>
      <c r="C498" s="12"/>
      <c r="D498" s="12"/>
      <c r="E498" s="12"/>
      <c r="F498" s="12"/>
      <c r="G498" s="12"/>
      <c r="H498" s="12"/>
      <c r="I498" s="12"/>
      <c r="J498" s="12"/>
    </row>
    <row r="499" spans="2:10" ht="12.75">
      <c r="B499" s="13"/>
      <c r="C499" s="12"/>
      <c r="D499" s="12"/>
      <c r="E499" s="12"/>
      <c r="F499" s="12"/>
      <c r="G499" s="12"/>
      <c r="H499" s="12"/>
      <c r="I499" s="12"/>
      <c r="J499" s="12"/>
    </row>
    <row r="500" spans="2:10" ht="12.75">
      <c r="B500" s="13"/>
      <c r="C500" s="12"/>
      <c r="D500" s="12"/>
      <c r="E500" s="12"/>
      <c r="F500" s="12"/>
      <c r="G500" s="12"/>
      <c r="H500" s="12"/>
      <c r="I500" s="12"/>
      <c r="J500" s="12"/>
    </row>
    <row r="501" spans="2:10" ht="12.75">
      <c r="B501" s="13"/>
      <c r="C501" s="12"/>
      <c r="D501" s="12"/>
      <c r="E501" s="12"/>
      <c r="F501" s="12"/>
      <c r="G501" s="12"/>
      <c r="H501" s="12"/>
      <c r="I501" s="12"/>
      <c r="J501" s="12"/>
    </row>
    <row r="502" spans="2:10" ht="12.75">
      <c r="B502" s="13"/>
      <c r="C502" s="12"/>
      <c r="D502" s="12"/>
      <c r="E502" s="12"/>
      <c r="F502" s="12"/>
      <c r="G502" s="12"/>
      <c r="H502" s="12"/>
      <c r="I502" s="12"/>
      <c r="J502" s="12"/>
    </row>
    <row r="503" spans="2:10" ht="12.75">
      <c r="B503" s="13"/>
      <c r="C503" s="12"/>
      <c r="D503" s="12"/>
      <c r="E503" s="12"/>
      <c r="F503" s="12"/>
      <c r="G503" s="12"/>
      <c r="H503" s="12"/>
      <c r="I503" s="12"/>
      <c r="J503" s="12"/>
    </row>
    <row r="504" spans="2:10" ht="12.75">
      <c r="B504" s="13"/>
      <c r="C504" s="12"/>
      <c r="D504" s="12"/>
      <c r="E504" s="12"/>
      <c r="F504" s="12"/>
      <c r="G504" s="12"/>
      <c r="H504" s="12"/>
      <c r="I504" s="12"/>
      <c r="J504" s="12"/>
    </row>
    <row r="505" spans="2:10" ht="12.75">
      <c r="B505" s="13"/>
      <c r="C505" s="12"/>
      <c r="D505" s="12"/>
      <c r="E505" s="12"/>
      <c r="F505" s="12"/>
      <c r="G505" s="12"/>
      <c r="H505" s="12"/>
      <c r="I505" s="12"/>
      <c r="J505" s="12"/>
    </row>
    <row r="506" spans="2:10" ht="12.75">
      <c r="B506" s="13"/>
      <c r="C506" s="12"/>
      <c r="D506" s="12"/>
      <c r="E506" s="12"/>
      <c r="F506" s="12"/>
      <c r="G506" s="12"/>
      <c r="H506" s="12"/>
      <c r="I506" s="12"/>
      <c r="J506" s="12"/>
    </row>
    <row r="507" spans="2:10" ht="12.75">
      <c r="B507" s="13"/>
      <c r="C507" s="12"/>
      <c r="D507" s="12"/>
      <c r="E507" s="12"/>
      <c r="F507" s="12"/>
      <c r="G507" s="12"/>
      <c r="H507" s="12"/>
      <c r="I507" s="12"/>
      <c r="J507" s="12"/>
    </row>
    <row r="508" spans="2:10" ht="12.75">
      <c r="B508" s="13"/>
      <c r="C508" s="12"/>
      <c r="D508" s="12"/>
      <c r="E508" s="12"/>
      <c r="F508" s="12"/>
      <c r="G508" s="12"/>
      <c r="H508" s="12"/>
      <c r="I508" s="12"/>
      <c r="J508" s="12"/>
    </row>
    <row r="509" spans="2:10" ht="12.75">
      <c r="B509" s="13"/>
      <c r="C509" s="12"/>
      <c r="D509" s="12"/>
      <c r="E509" s="12"/>
      <c r="F509" s="12"/>
      <c r="G509" s="12"/>
      <c r="H509" s="12"/>
      <c r="I509" s="12"/>
      <c r="J509" s="12"/>
    </row>
    <row r="510" spans="2:10" ht="12.75">
      <c r="B510" s="13"/>
      <c r="C510" s="12"/>
      <c r="D510" s="12"/>
      <c r="E510" s="12"/>
      <c r="F510" s="12"/>
      <c r="G510" s="12"/>
      <c r="H510" s="12"/>
      <c r="I510" s="12"/>
      <c r="J510" s="12"/>
    </row>
    <row r="511" spans="2:10" ht="12.75">
      <c r="B511" s="13"/>
      <c r="C511" s="12"/>
      <c r="D511" s="12"/>
      <c r="E511" s="12"/>
      <c r="F511" s="12"/>
      <c r="G511" s="12"/>
      <c r="H511" s="12"/>
      <c r="I511" s="12"/>
      <c r="J511" s="12"/>
    </row>
    <row r="512" spans="2:10" ht="12.75">
      <c r="B512" s="13"/>
      <c r="C512" s="12"/>
      <c r="D512" s="12"/>
      <c r="E512" s="12"/>
      <c r="F512" s="12"/>
      <c r="G512" s="12"/>
      <c r="H512" s="12"/>
      <c r="I512" s="12"/>
      <c r="J512" s="12"/>
    </row>
    <row r="513" spans="2:10" ht="12.75">
      <c r="B513" s="13"/>
      <c r="C513" s="12"/>
      <c r="D513" s="12"/>
      <c r="E513" s="12"/>
      <c r="F513" s="12"/>
      <c r="G513" s="12"/>
      <c r="H513" s="12"/>
      <c r="I513" s="12"/>
      <c r="J513" s="12"/>
    </row>
    <row r="514" spans="2:10" ht="12.75">
      <c r="B514" s="13"/>
      <c r="C514" s="12"/>
      <c r="D514" s="12"/>
      <c r="E514" s="12"/>
      <c r="F514" s="12"/>
      <c r="G514" s="12"/>
      <c r="H514" s="12"/>
      <c r="I514" s="12"/>
      <c r="J514" s="12"/>
    </row>
    <row r="515" spans="2:10" ht="12.75">
      <c r="B515" s="13"/>
      <c r="C515" s="12"/>
      <c r="D515" s="12"/>
      <c r="E515" s="12"/>
      <c r="F515" s="12"/>
      <c r="G515" s="12"/>
      <c r="H515" s="12"/>
      <c r="I515" s="12"/>
      <c r="J515" s="12"/>
    </row>
    <row r="516" spans="2:10" ht="12.75">
      <c r="B516" s="13"/>
      <c r="C516" s="12"/>
      <c r="D516" s="12"/>
      <c r="E516" s="12"/>
      <c r="F516" s="12"/>
      <c r="G516" s="12"/>
      <c r="H516" s="12"/>
      <c r="I516" s="12"/>
      <c r="J516" s="12"/>
    </row>
    <row r="517" spans="2:10" ht="12.75">
      <c r="B517" s="13"/>
      <c r="C517" s="12"/>
      <c r="D517" s="12"/>
      <c r="E517" s="12"/>
      <c r="F517" s="12"/>
      <c r="G517" s="12"/>
      <c r="H517" s="12"/>
      <c r="I517" s="12"/>
      <c r="J517" s="12"/>
    </row>
    <row r="518" spans="2:10" ht="12.75">
      <c r="B518" s="13"/>
      <c r="C518" s="12"/>
      <c r="D518" s="12"/>
      <c r="E518" s="12"/>
      <c r="F518" s="12"/>
      <c r="G518" s="12"/>
      <c r="H518" s="12"/>
      <c r="I518" s="12"/>
      <c r="J518" s="12"/>
    </row>
    <row r="519" spans="2:10" ht="12.75">
      <c r="B519" s="13"/>
      <c r="C519" s="12"/>
      <c r="D519" s="12"/>
      <c r="E519" s="12"/>
      <c r="F519" s="12"/>
      <c r="G519" s="12"/>
      <c r="H519" s="12"/>
      <c r="I519" s="12"/>
      <c r="J519" s="12"/>
    </row>
    <row r="520" spans="2:10" ht="12.75">
      <c r="B520" s="13"/>
      <c r="C520" s="12"/>
      <c r="D520" s="12"/>
      <c r="E520" s="12"/>
      <c r="F520" s="12"/>
      <c r="G520" s="12"/>
      <c r="H520" s="12"/>
      <c r="I520" s="12"/>
      <c r="J520" s="12"/>
    </row>
    <row r="521" spans="2:10" ht="12.75">
      <c r="B521" s="13"/>
      <c r="C521" s="12"/>
      <c r="D521" s="12"/>
      <c r="E521" s="12"/>
      <c r="F521" s="12"/>
      <c r="G521" s="12"/>
      <c r="H521" s="12"/>
      <c r="I521" s="12"/>
      <c r="J521" s="12"/>
    </row>
    <row r="522" spans="2:10" ht="12.75">
      <c r="B522" s="13"/>
      <c r="C522" s="12"/>
      <c r="D522" s="12"/>
      <c r="E522" s="12"/>
      <c r="F522" s="12"/>
      <c r="G522" s="12"/>
      <c r="H522" s="12"/>
      <c r="I522" s="12"/>
      <c r="J522" s="12"/>
    </row>
    <row r="523" spans="2:10" ht="12.75">
      <c r="B523" s="13"/>
      <c r="C523" s="12"/>
      <c r="D523" s="12"/>
      <c r="E523" s="12"/>
      <c r="F523" s="12"/>
      <c r="G523" s="12"/>
      <c r="H523" s="12"/>
      <c r="I523" s="12"/>
      <c r="J523" s="12"/>
    </row>
    <row r="524" spans="2:10" ht="12.75">
      <c r="B524" s="13"/>
      <c r="C524" s="12"/>
      <c r="D524" s="12"/>
      <c r="E524" s="12"/>
      <c r="F524" s="12"/>
      <c r="G524" s="12"/>
      <c r="H524" s="12"/>
      <c r="I524" s="12"/>
      <c r="J524" s="12"/>
    </row>
    <row r="525" spans="2:10" ht="12.75">
      <c r="B525" s="13"/>
      <c r="C525" s="12"/>
      <c r="D525" s="12"/>
      <c r="E525" s="12"/>
      <c r="F525" s="12"/>
      <c r="G525" s="12"/>
      <c r="H525" s="12"/>
      <c r="I525" s="12"/>
      <c r="J525" s="12"/>
    </row>
    <row r="526" spans="2:10" ht="12.75">
      <c r="B526" s="13"/>
      <c r="C526" s="12"/>
      <c r="D526" s="12"/>
      <c r="E526" s="12"/>
      <c r="F526" s="12"/>
      <c r="G526" s="12"/>
      <c r="H526" s="12"/>
      <c r="I526" s="12"/>
      <c r="J526" s="12"/>
    </row>
    <row r="527" spans="2:10" ht="12.75">
      <c r="B527" s="13"/>
      <c r="C527" s="12"/>
      <c r="D527" s="12"/>
      <c r="E527" s="12"/>
      <c r="F527" s="12"/>
      <c r="G527" s="12"/>
      <c r="H527" s="12"/>
      <c r="I527" s="12"/>
      <c r="J527" s="12"/>
    </row>
    <row r="528" spans="2:10" ht="12.75">
      <c r="B528" s="13"/>
      <c r="C528" s="12"/>
      <c r="D528" s="12"/>
      <c r="E528" s="12"/>
      <c r="F528" s="12"/>
      <c r="G528" s="12"/>
      <c r="H528" s="12"/>
      <c r="I528" s="12"/>
      <c r="J528" s="12"/>
    </row>
    <row r="529" spans="2:10" ht="12.75">
      <c r="B529" s="13"/>
      <c r="C529" s="12"/>
      <c r="D529" s="12"/>
      <c r="E529" s="12"/>
      <c r="F529" s="12"/>
      <c r="G529" s="12"/>
      <c r="H529" s="12"/>
      <c r="I529" s="12"/>
      <c r="J529" s="12"/>
    </row>
    <row r="530" spans="2:10" ht="12.75">
      <c r="B530" s="13"/>
      <c r="C530" s="12"/>
      <c r="D530" s="12"/>
      <c r="E530" s="12"/>
      <c r="F530" s="12"/>
      <c r="G530" s="12"/>
      <c r="H530" s="12"/>
      <c r="I530" s="12"/>
      <c r="J530" s="12"/>
    </row>
    <row r="531" spans="2:10" ht="12.75">
      <c r="B531" s="13"/>
      <c r="C531" s="12"/>
      <c r="D531" s="12"/>
      <c r="E531" s="12"/>
      <c r="F531" s="12"/>
      <c r="G531" s="12"/>
      <c r="H531" s="12"/>
      <c r="I531" s="12"/>
      <c r="J531" s="12"/>
    </row>
    <row r="532" spans="2:10" ht="12.75">
      <c r="B532" s="13"/>
      <c r="C532" s="12"/>
      <c r="D532" s="12"/>
      <c r="E532" s="12"/>
      <c r="F532" s="12"/>
      <c r="G532" s="12"/>
      <c r="H532" s="12"/>
      <c r="I532" s="12"/>
      <c r="J532" s="12"/>
    </row>
    <row r="533" spans="2:10" ht="12.75">
      <c r="B533" s="13"/>
      <c r="C533" s="12"/>
      <c r="D533" s="12"/>
      <c r="E533" s="12"/>
      <c r="F533" s="12"/>
      <c r="G533" s="12"/>
      <c r="H533" s="12"/>
      <c r="I533" s="12"/>
      <c r="J533" s="12"/>
    </row>
    <row r="534" spans="2:10" ht="12.75">
      <c r="B534" s="13"/>
      <c r="C534" s="12"/>
      <c r="D534" s="12"/>
      <c r="E534" s="12"/>
      <c r="F534" s="12"/>
      <c r="G534" s="12"/>
      <c r="H534" s="12"/>
      <c r="I534" s="12"/>
      <c r="J534" s="12"/>
    </row>
    <row r="535" spans="2:10" ht="12.75">
      <c r="B535" s="13"/>
      <c r="C535" s="12"/>
      <c r="D535" s="12"/>
      <c r="E535" s="12"/>
      <c r="F535" s="12"/>
      <c r="G535" s="12"/>
      <c r="H535" s="12"/>
      <c r="I535" s="12"/>
      <c r="J535" s="12"/>
    </row>
    <row r="536" spans="2:10" ht="12.75">
      <c r="B536" s="13"/>
      <c r="C536" s="12"/>
      <c r="D536" s="12"/>
      <c r="E536" s="12"/>
      <c r="F536" s="12"/>
      <c r="G536" s="12"/>
      <c r="H536" s="12"/>
      <c r="I536" s="12"/>
      <c r="J536" s="12"/>
    </row>
    <row r="537" spans="2:10" ht="12.75">
      <c r="B537" s="13"/>
      <c r="C537" s="12"/>
      <c r="D537" s="12"/>
      <c r="E537" s="12"/>
      <c r="F537" s="12"/>
      <c r="G537" s="12"/>
      <c r="H537" s="12"/>
      <c r="I537" s="12"/>
      <c r="J537" s="12"/>
    </row>
    <row r="538" spans="2:10" ht="12.75">
      <c r="B538" s="13"/>
      <c r="C538" s="12"/>
      <c r="D538" s="12"/>
      <c r="E538" s="12"/>
      <c r="F538" s="12"/>
      <c r="G538" s="12"/>
      <c r="H538" s="12"/>
      <c r="I538" s="12"/>
      <c r="J538" s="12"/>
    </row>
    <row r="539" spans="2:10" ht="12.75">
      <c r="B539" s="13"/>
      <c r="C539" s="12"/>
      <c r="D539" s="12"/>
      <c r="E539" s="12"/>
      <c r="F539" s="12"/>
      <c r="G539" s="12"/>
      <c r="H539" s="12"/>
      <c r="I539" s="12"/>
      <c r="J539" s="12"/>
    </row>
    <row r="540" spans="2:10" ht="12.75">
      <c r="B540" s="13"/>
      <c r="C540" s="12"/>
      <c r="D540" s="12"/>
      <c r="E540" s="12"/>
      <c r="F540" s="12"/>
      <c r="G540" s="12"/>
      <c r="H540" s="12"/>
      <c r="I540" s="12"/>
      <c r="J540" s="12"/>
    </row>
    <row r="541" spans="2:10" ht="12.75">
      <c r="B541" s="13"/>
      <c r="C541" s="12"/>
      <c r="D541" s="12"/>
      <c r="E541" s="12"/>
      <c r="F541" s="12"/>
      <c r="G541" s="12"/>
      <c r="H541" s="12"/>
      <c r="I541" s="12"/>
      <c r="J541" s="12"/>
    </row>
    <row r="542" spans="2:10" ht="12.75">
      <c r="B542" s="13"/>
      <c r="C542" s="12"/>
      <c r="D542" s="12"/>
      <c r="E542" s="12"/>
      <c r="F542" s="12"/>
      <c r="G542" s="12"/>
      <c r="H542" s="12"/>
      <c r="I542" s="12"/>
      <c r="J542" s="12"/>
    </row>
    <row r="543" spans="2:10" ht="12.75">
      <c r="B543" s="13"/>
      <c r="C543" s="12"/>
      <c r="D543" s="12"/>
      <c r="E543" s="12"/>
      <c r="F543" s="12"/>
      <c r="G543" s="12"/>
      <c r="H543" s="12"/>
      <c r="I543" s="12"/>
      <c r="J543" s="12"/>
    </row>
    <row r="544" spans="2:10" ht="12.75">
      <c r="B544" s="13"/>
      <c r="C544" s="12"/>
      <c r="D544" s="12"/>
      <c r="E544" s="12"/>
      <c r="F544" s="12"/>
      <c r="G544" s="12"/>
      <c r="H544" s="12"/>
      <c r="I544" s="12"/>
      <c r="J544" s="12"/>
    </row>
    <row r="545" spans="2:10" ht="12.75">
      <c r="B545" s="13"/>
      <c r="C545" s="12"/>
      <c r="D545" s="12"/>
      <c r="E545" s="12"/>
      <c r="F545" s="12"/>
      <c r="G545" s="12"/>
      <c r="H545" s="12"/>
      <c r="I545" s="12"/>
      <c r="J545" s="12"/>
    </row>
    <row r="546" spans="2:10" ht="12.75">
      <c r="B546" s="13"/>
      <c r="C546" s="12"/>
      <c r="D546" s="12"/>
      <c r="E546" s="12"/>
      <c r="F546" s="12"/>
      <c r="G546" s="12"/>
      <c r="H546" s="12"/>
      <c r="I546" s="12"/>
      <c r="J546" s="12"/>
    </row>
    <row r="547" spans="2:10" ht="12.75">
      <c r="B547" s="13"/>
      <c r="C547" s="12"/>
      <c r="D547" s="12"/>
      <c r="E547" s="12"/>
      <c r="F547" s="12"/>
      <c r="G547" s="12"/>
      <c r="H547" s="12"/>
      <c r="I547" s="12"/>
      <c r="J547" s="12"/>
    </row>
    <row r="548" spans="2:10" ht="12.75">
      <c r="B548" s="13"/>
      <c r="C548" s="12"/>
      <c r="D548" s="12"/>
      <c r="E548" s="12"/>
      <c r="F548" s="12"/>
      <c r="G548" s="12"/>
      <c r="H548" s="12"/>
      <c r="I548" s="12"/>
      <c r="J548" s="12"/>
    </row>
    <row r="549" spans="2:10" ht="12.75">
      <c r="B549" s="13"/>
      <c r="C549" s="12"/>
      <c r="D549" s="12"/>
      <c r="E549" s="12"/>
      <c r="F549" s="12"/>
      <c r="G549" s="12"/>
      <c r="H549" s="12"/>
      <c r="I549" s="12"/>
      <c r="J549" s="12"/>
    </row>
    <row r="550" spans="2:10" ht="12.75">
      <c r="B550" s="13"/>
      <c r="C550" s="12"/>
      <c r="D550" s="12"/>
      <c r="E550" s="12"/>
      <c r="F550" s="12"/>
      <c r="G550" s="12"/>
      <c r="H550" s="12"/>
      <c r="I550" s="12"/>
      <c r="J550" s="12"/>
    </row>
    <row r="551" spans="2:10" ht="12.75">
      <c r="B551" s="13"/>
      <c r="C551" s="12"/>
      <c r="D551" s="12"/>
      <c r="E551" s="12"/>
      <c r="F551" s="12"/>
      <c r="G551" s="12"/>
      <c r="H551" s="12"/>
      <c r="I551" s="12"/>
      <c r="J551" s="12"/>
    </row>
    <row r="552" spans="2:10" ht="12.75">
      <c r="B552" s="13"/>
      <c r="C552" s="12"/>
      <c r="D552" s="12"/>
      <c r="E552" s="12"/>
      <c r="F552" s="12"/>
      <c r="G552" s="12"/>
      <c r="H552" s="12"/>
      <c r="I552" s="12"/>
      <c r="J552" s="12"/>
    </row>
    <row r="553" spans="2:10" ht="12.75">
      <c r="B553" s="13"/>
      <c r="C553" s="12"/>
      <c r="D553" s="12"/>
      <c r="E553" s="12"/>
      <c r="F553" s="12"/>
      <c r="G553" s="12"/>
      <c r="H553" s="12"/>
      <c r="I553" s="12"/>
      <c r="J553" s="12"/>
    </row>
    <row r="554" spans="2:10" ht="12.75">
      <c r="B554" s="13"/>
      <c r="C554" s="12"/>
      <c r="D554" s="12"/>
      <c r="E554" s="12"/>
      <c r="F554" s="12"/>
      <c r="G554" s="12"/>
      <c r="H554" s="12"/>
      <c r="I554" s="12"/>
      <c r="J554" s="12"/>
    </row>
    <row r="555" spans="2:10" ht="12.75">
      <c r="B555" s="13"/>
      <c r="C555" s="12"/>
      <c r="D555" s="12"/>
      <c r="E555" s="12"/>
      <c r="F555" s="12"/>
      <c r="G555" s="12"/>
      <c r="H555" s="12"/>
      <c r="I555" s="12"/>
      <c r="J555" s="12"/>
    </row>
    <row r="556" spans="2:10" ht="12.75">
      <c r="B556" s="13"/>
      <c r="C556" s="12"/>
      <c r="D556" s="12"/>
      <c r="E556" s="12"/>
      <c r="F556" s="12"/>
      <c r="G556" s="12"/>
      <c r="H556" s="12"/>
      <c r="I556" s="12"/>
      <c r="J556" s="12"/>
    </row>
    <row r="557" spans="2:10" ht="12.75">
      <c r="B557" s="13"/>
      <c r="C557" s="12"/>
      <c r="D557" s="12"/>
      <c r="E557" s="12"/>
      <c r="F557" s="12"/>
      <c r="G557" s="12"/>
      <c r="H557" s="12"/>
      <c r="I557" s="12"/>
      <c r="J557" s="12"/>
    </row>
    <row r="558" spans="2:10" ht="12.75">
      <c r="B558" s="13"/>
      <c r="C558" s="12"/>
      <c r="D558" s="12"/>
      <c r="E558" s="12"/>
      <c r="F558" s="12"/>
      <c r="G558" s="12"/>
      <c r="H558" s="12"/>
      <c r="I558" s="12"/>
      <c r="J558" s="12"/>
    </row>
    <row r="559" spans="2:10" ht="12.75">
      <c r="B559" s="13"/>
      <c r="C559" s="12"/>
      <c r="D559" s="12"/>
      <c r="E559" s="12"/>
      <c r="F559" s="12"/>
      <c r="G559" s="12"/>
      <c r="H559" s="12"/>
      <c r="I559" s="12"/>
      <c r="J559" s="12"/>
    </row>
    <row r="560" spans="2:10" ht="12.75">
      <c r="B560" s="13"/>
      <c r="C560" s="12"/>
      <c r="D560" s="12"/>
      <c r="E560" s="12"/>
      <c r="F560" s="12"/>
      <c r="G560" s="12"/>
      <c r="H560" s="12"/>
      <c r="I560" s="12"/>
      <c r="J560" s="12"/>
    </row>
    <row r="561" spans="2:10" ht="12.75">
      <c r="B561" s="13"/>
      <c r="C561" s="12"/>
      <c r="D561" s="12"/>
      <c r="E561" s="12"/>
      <c r="F561" s="12"/>
      <c r="G561" s="12"/>
      <c r="H561" s="12"/>
      <c r="I561" s="12"/>
      <c r="J561" s="12"/>
    </row>
    <row r="562" spans="2:10" ht="12.75">
      <c r="B562" s="13"/>
      <c r="C562" s="12"/>
      <c r="D562" s="12"/>
      <c r="E562" s="12"/>
      <c r="F562" s="12"/>
      <c r="G562" s="12"/>
      <c r="H562" s="12"/>
      <c r="I562" s="12"/>
      <c r="J562" s="12"/>
    </row>
    <row r="563" spans="2:10" ht="12.75">
      <c r="B563" s="13"/>
      <c r="C563" s="12"/>
      <c r="D563" s="12"/>
      <c r="E563" s="12"/>
      <c r="F563" s="12"/>
      <c r="G563" s="12"/>
      <c r="H563" s="12"/>
      <c r="I563" s="12"/>
      <c r="J563" s="12"/>
    </row>
    <row r="564" spans="2:10" ht="12.75">
      <c r="B564" s="13"/>
      <c r="C564" s="12"/>
      <c r="D564" s="12"/>
      <c r="E564" s="12"/>
      <c r="F564" s="12"/>
      <c r="G564" s="12"/>
      <c r="H564" s="12"/>
      <c r="I564" s="12"/>
      <c r="J564" s="12"/>
    </row>
    <row r="565" spans="2:10" ht="12.75">
      <c r="B565" s="13"/>
      <c r="C565" s="12"/>
      <c r="D565" s="12"/>
      <c r="E565" s="12"/>
      <c r="F565" s="12"/>
      <c r="G565" s="12"/>
      <c r="H565" s="12"/>
      <c r="I565" s="12"/>
      <c r="J565" s="12"/>
    </row>
    <row r="566" spans="2:10" ht="12.75">
      <c r="B566" s="13"/>
      <c r="C566" s="12"/>
      <c r="D566" s="12"/>
      <c r="E566" s="12"/>
      <c r="F566" s="12"/>
      <c r="G566" s="12"/>
      <c r="H566" s="12"/>
      <c r="I566" s="12"/>
      <c r="J566" s="12"/>
    </row>
    <row r="567" spans="2:10" ht="12.75">
      <c r="B567" s="13"/>
      <c r="C567" s="12"/>
      <c r="D567" s="12"/>
      <c r="E567" s="12"/>
      <c r="F567" s="12"/>
      <c r="G567" s="12"/>
      <c r="H567" s="12"/>
      <c r="I567" s="12"/>
      <c r="J567" s="12"/>
    </row>
    <row r="568" spans="2:10" ht="12.75">
      <c r="B568" s="13"/>
      <c r="C568" s="12"/>
      <c r="D568" s="12"/>
      <c r="E568" s="12"/>
      <c r="F568" s="12"/>
      <c r="G568" s="12"/>
      <c r="H568" s="12"/>
      <c r="I568" s="12"/>
      <c r="J568" s="12"/>
    </row>
    <row r="569" spans="2:10" ht="12.75">
      <c r="B569" s="13"/>
      <c r="C569" s="12"/>
      <c r="D569" s="12"/>
      <c r="E569" s="12"/>
      <c r="F569" s="12"/>
      <c r="G569" s="12"/>
      <c r="H569" s="12"/>
      <c r="I569" s="12"/>
      <c r="J569" s="12"/>
    </row>
    <row r="570" spans="2:10" ht="12.75">
      <c r="B570" s="13"/>
      <c r="C570" s="12"/>
      <c r="D570" s="12"/>
      <c r="E570" s="12"/>
      <c r="F570" s="12"/>
      <c r="G570" s="12"/>
      <c r="H570" s="12"/>
      <c r="I570" s="12"/>
      <c r="J570" s="12"/>
    </row>
    <row r="571" spans="2:10" ht="12.75">
      <c r="B571" s="13"/>
      <c r="C571" s="12"/>
      <c r="D571" s="12"/>
      <c r="E571" s="12"/>
      <c r="F571" s="12"/>
      <c r="G571" s="12"/>
      <c r="H571" s="12"/>
      <c r="I571" s="12"/>
      <c r="J571" s="12"/>
    </row>
    <row r="572" spans="2:10" ht="12.75">
      <c r="B572" s="13"/>
      <c r="C572" s="12"/>
      <c r="D572" s="12"/>
      <c r="E572" s="12"/>
      <c r="F572" s="12"/>
      <c r="G572" s="12"/>
      <c r="H572" s="12"/>
      <c r="I572" s="12"/>
      <c r="J572" s="12"/>
    </row>
    <row r="573" spans="2:10" ht="12.75">
      <c r="B573" s="13"/>
      <c r="C573" s="12"/>
      <c r="D573" s="12"/>
      <c r="E573" s="12"/>
      <c r="F573" s="12"/>
      <c r="G573" s="12"/>
      <c r="H573" s="12"/>
      <c r="I573" s="12"/>
      <c r="J573" s="12"/>
    </row>
    <row r="574" spans="2:10" ht="12.75">
      <c r="B574" s="13"/>
      <c r="C574" s="12"/>
      <c r="D574" s="12"/>
      <c r="E574" s="12"/>
      <c r="F574" s="12"/>
      <c r="G574" s="12"/>
      <c r="H574" s="12"/>
      <c r="I574" s="12"/>
      <c r="J574" s="12"/>
    </row>
    <row r="575" spans="2:10" ht="12.75">
      <c r="B575" s="13"/>
      <c r="C575" s="12"/>
      <c r="D575" s="12"/>
      <c r="E575" s="12"/>
      <c r="F575" s="12"/>
      <c r="G575" s="12"/>
      <c r="H575" s="12"/>
      <c r="I575" s="12"/>
      <c r="J575" s="12"/>
    </row>
    <row r="576" spans="2:10" ht="12.75">
      <c r="B576" s="13"/>
      <c r="C576" s="12"/>
      <c r="D576" s="12"/>
      <c r="E576" s="12"/>
      <c r="F576" s="12"/>
      <c r="G576" s="12"/>
      <c r="H576" s="12"/>
      <c r="I576" s="12"/>
      <c r="J576" s="12"/>
    </row>
    <row r="577" spans="2:10" ht="12.75">
      <c r="B577" s="13"/>
      <c r="C577" s="12"/>
      <c r="D577" s="12"/>
      <c r="E577" s="12"/>
      <c r="F577" s="12"/>
      <c r="G577" s="12"/>
      <c r="H577" s="12"/>
      <c r="I577" s="12"/>
      <c r="J577" s="12"/>
    </row>
    <row r="578" spans="2:10" ht="12.75">
      <c r="B578" s="13"/>
      <c r="C578" s="12"/>
      <c r="D578" s="12"/>
      <c r="E578" s="12"/>
      <c r="F578" s="12"/>
      <c r="G578" s="12"/>
      <c r="H578" s="12"/>
      <c r="I578" s="12"/>
      <c r="J578" s="12"/>
    </row>
    <row r="579" spans="2:10" ht="12.75">
      <c r="B579" s="13"/>
      <c r="C579" s="12"/>
      <c r="D579" s="12"/>
      <c r="E579" s="12"/>
      <c r="F579" s="12"/>
      <c r="G579" s="12"/>
      <c r="H579" s="12"/>
      <c r="I579" s="12"/>
      <c r="J579" s="12"/>
    </row>
    <row r="580" spans="2:10" ht="12.75">
      <c r="B580" s="13"/>
      <c r="C580" s="12"/>
      <c r="D580" s="12"/>
      <c r="E580" s="12"/>
      <c r="F580" s="12"/>
      <c r="G580" s="12"/>
      <c r="H580" s="12"/>
      <c r="I580" s="12"/>
      <c r="J580" s="12"/>
    </row>
    <row r="581" spans="2:10" ht="12.75">
      <c r="B581" s="13"/>
      <c r="C581" s="12"/>
      <c r="D581" s="12"/>
      <c r="E581" s="12"/>
      <c r="F581" s="12"/>
      <c r="G581" s="12"/>
      <c r="H581" s="12"/>
      <c r="I581" s="12"/>
      <c r="J581" s="12"/>
    </row>
    <row r="582" spans="2:10" ht="12.75">
      <c r="B582" s="13"/>
      <c r="C582" s="12"/>
      <c r="D582" s="12"/>
      <c r="E582" s="12"/>
      <c r="F582" s="12"/>
      <c r="G582" s="12"/>
      <c r="H582" s="12"/>
      <c r="I582" s="12"/>
      <c r="J582" s="12"/>
    </row>
    <row r="583" spans="2:10" ht="12.75">
      <c r="B583" s="13"/>
      <c r="C583" s="12"/>
      <c r="D583" s="12"/>
      <c r="E583" s="12"/>
      <c r="F583" s="12"/>
      <c r="G583" s="12"/>
      <c r="H583" s="12"/>
      <c r="I583" s="12"/>
      <c r="J583" s="12"/>
    </row>
    <row r="584" spans="2:10" ht="12.75">
      <c r="B584" s="13"/>
      <c r="C584" s="12"/>
      <c r="D584" s="12"/>
      <c r="E584" s="12"/>
      <c r="F584" s="12"/>
      <c r="G584" s="12"/>
      <c r="H584" s="12"/>
      <c r="I584" s="12"/>
      <c r="J584" s="12"/>
    </row>
    <row r="585" spans="2:10" ht="12.75">
      <c r="B585" s="13"/>
      <c r="C585" s="12"/>
      <c r="D585" s="12"/>
      <c r="E585" s="12"/>
      <c r="F585" s="12"/>
      <c r="G585" s="12"/>
      <c r="H585" s="12"/>
      <c r="I585" s="12"/>
      <c r="J585" s="12"/>
    </row>
    <row r="586" spans="2:10" ht="12.75">
      <c r="B586" s="13"/>
      <c r="C586" s="12"/>
      <c r="D586" s="12"/>
      <c r="E586" s="12"/>
      <c r="F586" s="12"/>
      <c r="G586" s="12"/>
      <c r="H586" s="12"/>
      <c r="I586" s="12"/>
      <c r="J586" s="12"/>
    </row>
    <row r="587" spans="2:10" ht="12.75">
      <c r="B587" s="13"/>
      <c r="C587" s="12"/>
      <c r="D587" s="12"/>
      <c r="E587" s="12"/>
      <c r="F587" s="12"/>
      <c r="G587" s="12"/>
      <c r="H587" s="12"/>
      <c r="I587" s="12"/>
      <c r="J587" s="12"/>
    </row>
    <row r="588" spans="2:10" ht="12.75">
      <c r="B588" s="13"/>
      <c r="C588" s="12"/>
      <c r="D588" s="12"/>
      <c r="E588" s="12"/>
      <c r="F588" s="12"/>
      <c r="G588" s="12"/>
      <c r="H588" s="12"/>
      <c r="I588" s="12"/>
      <c r="J588" s="12"/>
    </row>
    <row r="589" spans="2:10" ht="12.75">
      <c r="B589" s="13"/>
      <c r="C589" s="12"/>
      <c r="D589" s="12"/>
      <c r="E589" s="12"/>
      <c r="F589" s="12"/>
      <c r="G589" s="12"/>
      <c r="H589" s="12"/>
      <c r="I589" s="12"/>
      <c r="J589" s="12"/>
    </row>
    <row r="590" spans="2:10" ht="12.75">
      <c r="B590" s="13"/>
      <c r="C590" s="12"/>
      <c r="D590" s="12"/>
      <c r="E590" s="12"/>
      <c r="F590" s="12"/>
      <c r="G590" s="12"/>
      <c r="H590" s="12"/>
      <c r="I590" s="12"/>
      <c r="J590" s="12"/>
    </row>
    <row r="591" spans="2:10" ht="12.75">
      <c r="B591" s="13"/>
      <c r="C591" s="12"/>
      <c r="D591" s="12"/>
      <c r="E591" s="12"/>
      <c r="F591" s="12"/>
      <c r="G591" s="12"/>
      <c r="H591" s="12"/>
      <c r="I591" s="12"/>
      <c r="J591" s="12"/>
    </row>
    <row r="592" spans="2:10" ht="12.75">
      <c r="B592" s="13"/>
      <c r="C592" s="12"/>
      <c r="D592" s="12"/>
      <c r="E592" s="12"/>
      <c r="F592" s="12"/>
      <c r="G592" s="12"/>
      <c r="H592" s="12"/>
      <c r="I592" s="12"/>
      <c r="J592" s="12"/>
    </row>
    <row r="593" spans="2:10" ht="12.75">
      <c r="B593" s="13"/>
      <c r="C593" s="12"/>
      <c r="D593" s="12"/>
      <c r="E593" s="12"/>
      <c r="F593" s="12"/>
      <c r="G593" s="12"/>
      <c r="H593" s="12"/>
      <c r="I593" s="12"/>
      <c r="J593" s="12"/>
    </row>
    <row r="594" spans="2:10" ht="12.75">
      <c r="B594" s="13"/>
      <c r="C594" s="12"/>
      <c r="D594" s="12"/>
      <c r="E594" s="12"/>
      <c r="F594" s="12"/>
      <c r="G594" s="12"/>
      <c r="H594" s="12"/>
      <c r="I594" s="12"/>
      <c r="J594" s="12"/>
    </row>
    <row r="595" spans="2:10" ht="12.75">
      <c r="B595" s="13"/>
      <c r="C595" s="12"/>
      <c r="D595" s="12"/>
      <c r="E595" s="12"/>
      <c r="F595" s="12"/>
      <c r="G595" s="12"/>
      <c r="H595" s="12"/>
      <c r="I595" s="12"/>
      <c r="J595" s="12"/>
    </row>
    <row r="596" spans="2:10" ht="12.75">
      <c r="B596" s="13"/>
      <c r="C596" s="12"/>
      <c r="D596" s="12"/>
      <c r="E596" s="12"/>
      <c r="F596" s="12"/>
      <c r="G596" s="12"/>
      <c r="H596" s="12"/>
      <c r="I596" s="12"/>
      <c r="J596" s="12"/>
    </row>
    <row r="597" spans="2:10" ht="12.75">
      <c r="B597" s="13"/>
      <c r="C597" s="12"/>
      <c r="D597" s="12"/>
      <c r="E597" s="12"/>
      <c r="F597" s="12"/>
      <c r="G597" s="12"/>
      <c r="H597" s="12"/>
      <c r="I597" s="12"/>
      <c r="J597" s="12"/>
    </row>
    <row r="598" spans="2:10" ht="12.75">
      <c r="B598" s="13"/>
      <c r="C598" s="12"/>
      <c r="D598" s="12"/>
      <c r="E598" s="12"/>
      <c r="F598" s="12"/>
      <c r="G598" s="12"/>
      <c r="H598" s="12"/>
      <c r="I598" s="12"/>
      <c r="J598" s="12"/>
    </row>
    <row r="599" spans="2:10" ht="12.75">
      <c r="B599" s="13"/>
      <c r="C599" s="12"/>
      <c r="D599" s="12"/>
      <c r="E599" s="12"/>
      <c r="F599" s="12"/>
      <c r="G599" s="12"/>
      <c r="H599" s="12"/>
      <c r="I599" s="12"/>
      <c r="J599" s="12"/>
    </row>
    <row r="600" spans="2:10" ht="12.75">
      <c r="B600" s="13"/>
      <c r="C600" s="12"/>
      <c r="D600" s="12"/>
      <c r="E600" s="12"/>
      <c r="F600" s="12"/>
      <c r="G600" s="12"/>
      <c r="H600" s="12"/>
      <c r="I600" s="12"/>
      <c r="J600" s="12"/>
    </row>
    <row r="601" spans="2:10" ht="12.75">
      <c r="B601" s="13"/>
      <c r="C601" s="12"/>
      <c r="D601" s="12"/>
      <c r="E601" s="12"/>
      <c r="F601" s="12"/>
      <c r="G601" s="12"/>
      <c r="H601" s="12"/>
      <c r="I601" s="12"/>
      <c r="J601" s="12"/>
    </row>
    <row r="602" spans="2:10" ht="12.75">
      <c r="B602" s="13"/>
      <c r="C602" s="12"/>
      <c r="D602" s="12"/>
      <c r="E602" s="12"/>
      <c r="F602" s="12"/>
      <c r="G602" s="12"/>
      <c r="H602" s="12"/>
      <c r="I602" s="12"/>
      <c r="J602" s="12"/>
    </row>
    <row r="603" spans="2:10" ht="12.75">
      <c r="B603" s="13"/>
      <c r="C603" s="12"/>
      <c r="D603" s="12"/>
      <c r="E603" s="12"/>
      <c r="F603" s="12"/>
      <c r="G603" s="12"/>
      <c r="H603" s="12"/>
      <c r="I603" s="12"/>
      <c r="J603" s="12"/>
    </row>
    <row r="604" spans="2:10" ht="12.75">
      <c r="B604" s="13"/>
      <c r="C604" s="12"/>
      <c r="D604" s="12"/>
      <c r="E604" s="12"/>
      <c r="F604" s="12"/>
      <c r="G604" s="12"/>
      <c r="H604" s="12"/>
      <c r="I604" s="12"/>
      <c r="J604" s="12"/>
    </row>
    <row r="605" spans="2:10" ht="12.75">
      <c r="B605" s="13"/>
      <c r="C605" s="12"/>
      <c r="D605" s="12"/>
      <c r="E605" s="12"/>
      <c r="F605" s="12"/>
      <c r="G605" s="12"/>
      <c r="H605" s="12"/>
      <c r="I605" s="12"/>
      <c r="J605" s="12"/>
    </row>
    <row r="606" spans="2:10" ht="12.75">
      <c r="B606" s="13"/>
      <c r="C606" s="12"/>
      <c r="D606" s="12"/>
      <c r="E606" s="12"/>
      <c r="F606" s="12"/>
      <c r="G606" s="12"/>
      <c r="H606" s="12"/>
      <c r="I606" s="12"/>
      <c r="J606" s="12"/>
    </row>
    <row r="607" spans="2:10" ht="12.75">
      <c r="B607" s="13"/>
      <c r="C607" s="12"/>
      <c r="D607" s="12"/>
      <c r="E607" s="12"/>
      <c r="F607" s="12"/>
      <c r="G607" s="12"/>
      <c r="H607" s="12"/>
      <c r="I607" s="12"/>
      <c r="J607" s="12"/>
    </row>
    <row r="608" spans="2:10" ht="12.75">
      <c r="B608" s="13"/>
      <c r="C608" s="12"/>
      <c r="D608" s="12"/>
      <c r="E608" s="12"/>
      <c r="F608" s="12"/>
      <c r="G608" s="12"/>
      <c r="H608" s="12"/>
      <c r="I608" s="12"/>
      <c r="J608" s="12"/>
    </row>
    <row r="609" spans="2:10" ht="12.75">
      <c r="B609" s="13"/>
      <c r="C609" s="12"/>
      <c r="D609" s="12"/>
      <c r="E609" s="12"/>
      <c r="F609" s="12"/>
      <c r="G609" s="12"/>
      <c r="H609" s="12"/>
      <c r="I609" s="12"/>
      <c r="J609" s="12"/>
    </row>
    <row r="610" spans="2:10" ht="12.75">
      <c r="B610" s="13"/>
      <c r="C610" s="12"/>
      <c r="D610" s="12"/>
      <c r="E610" s="12"/>
      <c r="F610" s="12"/>
      <c r="G610" s="12"/>
      <c r="H610" s="12"/>
      <c r="I610" s="12"/>
      <c r="J610" s="12"/>
    </row>
    <row r="611" spans="2:10" ht="12.75">
      <c r="B611" s="13"/>
      <c r="C611" s="12"/>
      <c r="D611" s="12"/>
      <c r="E611" s="12"/>
      <c r="F611" s="12"/>
      <c r="G611" s="12"/>
      <c r="H611" s="12"/>
      <c r="I611" s="12"/>
      <c r="J611" s="12"/>
    </row>
    <row r="612" spans="2:10" ht="12.75">
      <c r="B612" s="13"/>
      <c r="C612" s="12"/>
      <c r="D612" s="12"/>
      <c r="E612" s="12"/>
      <c r="F612" s="12"/>
      <c r="G612" s="12"/>
      <c r="H612" s="12"/>
      <c r="I612" s="12"/>
      <c r="J612" s="12"/>
    </row>
    <row r="613" spans="2:10" ht="12.75">
      <c r="B613" s="13"/>
      <c r="C613" s="12"/>
      <c r="D613" s="12"/>
      <c r="E613" s="12"/>
      <c r="F613" s="12"/>
      <c r="G613" s="12"/>
      <c r="H613" s="12"/>
      <c r="I613" s="12"/>
      <c r="J613" s="12"/>
    </row>
    <row r="614" spans="2:10" ht="12.75">
      <c r="B614" s="13"/>
      <c r="C614" s="12"/>
      <c r="D614" s="12"/>
      <c r="E614" s="12"/>
      <c r="F614" s="12"/>
      <c r="G614" s="12"/>
      <c r="H614" s="12"/>
      <c r="I614" s="12"/>
      <c r="J614" s="12"/>
    </row>
    <row r="615" spans="2:10" ht="12.75">
      <c r="B615" s="13"/>
      <c r="C615" s="12"/>
      <c r="D615" s="12"/>
      <c r="E615" s="12"/>
      <c r="F615" s="12"/>
      <c r="G615" s="12"/>
      <c r="H615" s="12"/>
      <c r="I615" s="12"/>
      <c r="J615" s="12"/>
    </row>
    <row r="616" spans="2:10" ht="12.75">
      <c r="B616" s="13"/>
      <c r="C616" s="12"/>
      <c r="D616" s="12"/>
      <c r="E616" s="12"/>
      <c r="F616" s="12"/>
      <c r="G616" s="12"/>
      <c r="H616" s="12"/>
      <c r="I616" s="12"/>
      <c r="J616" s="12"/>
    </row>
    <row r="617" spans="2:10" ht="12.75">
      <c r="B617" s="13"/>
      <c r="C617" s="12"/>
      <c r="D617" s="12"/>
      <c r="E617" s="12"/>
      <c r="F617" s="12"/>
      <c r="G617" s="12"/>
      <c r="H617" s="12"/>
      <c r="I617" s="12"/>
      <c r="J617" s="12"/>
    </row>
    <row r="618" spans="2:10" ht="12.75">
      <c r="B618" s="13"/>
      <c r="C618" s="12"/>
      <c r="D618" s="12"/>
      <c r="E618" s="12"/>
      <c r="F618" s="12"/>
      <c r="G618" s="12"/>
      <c r="H618" s="12"/>
      <c r="I618" s="12"/>
      <c r="J618" s="12"/>
    </row>
    <row r="619" spans="2:10" ht="12.75">
      <c r="B619" s="13"/>
      <c r="C619" s="12"/>
      <c r="D619" s="12"/>
      <c r="E619" s="12"/>
      <c r="F619" s="12"/>
      <c r="G619" s="12"/>
      <c r="H619" s="12"/>
      <c r="I619" s="12"/>
      <c r="J619" s="12"/>
    </row>
    <row r="620" spans="2:10" ht="12.75">
      <c r="B620" s="13"/>
      <c r="C620" s="12"/>
      <c r="D620" s="12"/>
      <c r="E620" s="12"/>
      <c r="F620" s="12"/>
      <c r="G620" s="12"/>
      <c r="H620" s="12"/>
      <c r="I620" s="12"/>
      <c r="J620" s="12"/>
    </row>
    <row r="621" spans="2:10" ht="12.75">
      <c r="B621" s="13"/>
      <c r="C621" s="12"/>
      <c r="D621" s="12"/>
      <c r="E621" s="12"/>
      <c r="F621" s="12"/>
      <c r="G621" s="12"/>
      <c r="H621" s="12"/>
      <c r="I621" s="12"/>
      <c r="J621" s="12"/>
    </row>
    <row r="622" spans="2:10" ht="12.75">
      <c r="B622" s="13"/>
      <c r="C622" s="12"/>
      <c r="D622" s="12"/>
      <c r="E622" s="12"/>
      <c r="F622" s="12"/>
      <c r="G622" s="12"/>
      <c r="H622" s="12"/>
      <c r="I622" s="12"/>
      <c r="J622" s="12"/>
    </row>
    <row r="623" spans="2:10" ht="12.75">
      <c r="B623" s="13"/>
      <c r="C623" s="12"/>
      <c r="D623" s="12"/>
      <c r="E623" s="12"/>
      <c r="F623" s="12"/>
      <c r="G623" s="12"/>
      <c r="H623" s="12"/>
      <c r="I623" s="12"/>
      <c r="J623" s="12"/>
    </row>
    <row r="624" spans="2:10" ht="12.75">
      <c r="B624" s="13"/>
      <c r="C624" s="12"/>
      <c r="D624" s="12"/>
      <c r="E624" s="12"/>
      <c r="F624" s="12"/>
      <c r="G624" s="12"/>
      <c r="H624" s="12"/>
      <c r="I624" s="12"/>
      <c r="J624" s="12"/>
    </row>
    <row r="625" spans="2:10" ht="12.75">
      <c r="B625" s="13"/>
      <c r="C625" s="12"/>
      <c r="D625" s="12"/>
      <c r="E625" s="12"/>
      <c r="F625" s="12"/>
      <c r="G625" s="12"/>
      <c r="H625" s="12"/>
      <c r="I625" s="12"/>
      <c r="J625" s="12"/>
    </row>
    <row r="626" spans="2:10" ht="12.75">
      <c r="B626" s="13"/>
      <c r="C626" s="12"/>
      <c r="D626" s="12"/>
      <c r="E626" s="12"/>
      <c r="F626" s="12"/>
      <c r="G626" s="12"/>
      <c r="H626" s="12"/>
      <c r="I626" s="12"/>
      <c r="J626" s="12"/>
    </row>
    <row r="627" spans="2:10" ht="12.75">
      <c r="B627" s="13"/>
      <c r="C627" s="12"/>
      <c r="D627" s="12"/>
      <c r="E627" s="12"/>
      <c r="F627" s="12"/>
      <c r="G627" s="12"/>
      <c r="H627" s="12"/>
      <c r="I627" s="12"/>
      <c r="J627" s="12"/>
    </row>
    <row r="628" spans="2:10" ht="12.75">
      <c r="B628" s="13"/>
      <c r="C628" s="12"/>
      <c r="D628" s="12"/>
      <c r="E628" s="12"/>
      <c r="F628" s="12"/>
      <c r="G628" s="12"/>
      <c r="H628" s="12"/>
      <c r="I628" s="12"/>
      <c r="J628" s="12"/>
    </row>
    <row r="629" spans="2:10" ht="12.75">
      <c r="B629" s="13"/>
      <c r="C629" s="12"/>
      <c r="D629" s="12"/>
      <c r="E629" s="12"/>
      <c r="F629" s="12"/>
      <c r="G629" s="12"/>
      <c r="H629" s="12"/>
      <c r="I629" s="12"/>
      <c r="J629" s="12"/>
    </row>
    <row r="630" spans="2:10" ht="12.75">
      <c r="B630" s="13"/>
      <c r="C630" s="12"/>
      <c r="D630" s="12"/>
      <c r="E630" s="12"/>
      <c r="F630" s="12"/>
      <c r="G630" s="12"/>
      <c r="H630" s="12"/>
      <c r="I630" s="12"/>
      <c r="J630" s="12"/>
    </row>
    <row r="631" spans="2:10" ht="12.75">
      <c r="B631" s="13"/>
      <c r="C631" s="12"/>
      <c r="D631" s="12"/>
      <c r="E631" s="12"/>
      <c r="F631" s="12"/>
      <c r="G631" s="12"/>
      <c r="H631" s="12"/>
      <c r="I631" s="12"/>
      <c r="J631" s="12"/>
    </row>
    <row r="632" spans="2:10" ht="12.75">
      <c r="B632" s="13"/>
      <c r="C632" s="12"/>
      <c r="D632" s="12"/>
      <c r="E632" s="12"/>
      <c r="F632" s="12"/>
      <c r="G632" s="12"/>
      <c r="H632" s="12"/>
      <c r="I632" s="12"/>
      <c r="J632" s="12"/>
    </row>
    <row r="633" spans="2:10" ht="12.75">
      <c r="B633" s="13"/>
      <c r="C633" s="12"/>
      <c r="D633" s="12"/>
      <c r="E633" s="12"/>
      <c r="F633" s="12"/>
      <c r="G633" s="12"/>
      <c r="H633" s="12"/>
      <c r="I633" s="12"/>
      <c r="J633" s="12"/>
    </row>
    <row r="634" spans="2:10" ht="12.75">
      <c r="B634" s="13"/>
      <c r="C634" s="12"/>
      <c r="D634" s="12"/>
      <c r="E634" s="12"/>
      <c r="F634" s="12"/>
      <c r="G634" s="12"/>
      <c r="H634" s="12"/>
      <c r="I634" s="12"/>
      <c r="J634" s="12"/>
    </row>
    <row r="635" spans="2:10" ht="12.75">
      <c r="B635" s="13"/>
      <c r="C635" s="12"/>
      <c r="D635" s="12"/>
      <c r="E635" s="12"/>
      <c r="F635" s="12"/>
      <c r="G635" s="12"/>
      <c r="H635" s="12"/>
      <c r="I635" s="12"/>
      <c r="J635" s="12"/>
    </row>
    <row r="636" spans="2:10" ht="12.75">
      <c r="B636" s="13"/>
      <c r="C636" s="12"/>
      <c r="D636" s="12"/>
      <c r="E636" s="12"/>
      <c r="F636" s="12"/>
      <c r="G636" s="12"/>
      <c r="H636" s="12"/>
      <c r="I636" s="12"/>
      <c r="J636" s="12"/>
    </row>
    <row r="637" spans="2:10" ht="12.75">
      <c r="B637" s="13"/>
      <c r="C637" s="12"/>
      <c r="D637" s="12"/>
      <c r="E637" s="12"/>
      <c r="F637" s="12"/>
      <c r="G637" s="12"/>
      <c r="H637" s="12"/>
      <c r="I637" s="12"/>
      <c r="J637" s="12"/>
    </row>
    <row r="638" spans="2:10" ht="12.75">
      <c r="B638" s="13"/>
      <c r="C638" s="12"/>
      <c r="D638" s="12"/>
      <c r="E638" s="12"/>
      <c r="F638" s="12"/>
      <c r="G638" s="12"/>
      <c r="H638" s="12"/>
      <c r="I638" s="12"/>
      <c r="J638" s="12"/>
    </row>
    <row r="639" spans="2:10" ht="12.75">
      <c r="B639" s="13"/>
      <c r="C639" s="12"/>
      <c r="D639" s="12"/>
      <c r="E639" s="12"/>
      <c r="F639" s="12"/>
      <c r="G639" s="12"/>
      <c r="H639" s="12"/>
      <c r="I639" s="12"/>
      <c r="J639" s="12"/>
    </row>
    <row r="640" spans="2:10" ht="12.75">
      <c r="B640" s="13"/>
      <c r="C640" s="12"/>
      <c r="D640" s="12"/>
      <c r="E640" s="12"/>
      <c r="F640" s="12"/>
      <c r="G640" s="12"/>
      <c r="H640" s="12"/>
      <c r="I640" s="12"/>
      <c r="J640" s="12"/>
    </row>
    <row r="641" spans="2:10" ht="12.75">
      <c r="B641" s="13"/>
      <c r="C641" s="12"/>
      <c r="D641" s="12"/>
      <c r="E641" s="12"/>
      <c r="F641" s="12"/>
      <c r="G641" s="12"/>
      <c r="H641" s="12"/>
      <c r="I641" s="12"/>
      <c r="J641" s="12"/>
    </row>
    <row r="642" spans="2:10" ht="12.75">
      <c r="B642" s="13"/>
      <c r="C642" s="12"/>
      <c r="D642" s="12"/>
      <c r="E642" s="12"/>
      <c r="F642" s="12"/>
      <c r="G642" s="12"/>
      <c r="H642" s="12"/>
      <c r="I642" s="12"/>
      <c r="J642" s="12"/>
    </row>
    <row r="643" spans="2:10" ht="12.75">
      <c r="B643" s="13"/>
      <c r="C643" s="12"/>
      <c r="D643" s="12"/>
      <c r="E643" s="12"/>
      <c r="F643" s="12"/>
      <c r="G643" s="12"/>
      <c r="H643" s="12"/>
      <c r="I643" s="12"/>
      <c r="J643" s="12"/>
    </row>
    <row r="644" spans="2:10" ht="12.75">
      <c r="B644" s="13"/>
      <c r="C644" s="12"/>
      <c r="D644" s="12"/>
      <c r="E644" s="12"/>
      <c r="F644" s="12"/>
      <c r="G644" s="12"/>
      <c r="H644" s="12"/>
      <c r="I644" s="12"/>
      <c r="J644" s="12"/>
    </row>
    <row r="645" spans="2:10" ht="12.75">
      <c r="B645" s="13"/>
      <c r="C645" s="12"/>
      <c r="D645" s="12"/>
      <c r="E645" s="12"/>
      <c r="F645" s="12"/>
      <c r="G645" s="12"/>
      <c r="H645" s="12"/>
      <c r="I645" s="12"/>
      <c r="J645" s="12"/>
    </row>
    <row r="646" spans="2:10" ht="12.75">
      <c r="B646" s="13"/>
      <c r="C646" s="12"/>
      <c r="D646" s="12"/>
      <c r="E646" s="12"/>
      <c r="F646" s="12"/>
      <c r="G646" s="12"/>
      <c r="H646" s="12"/>
      <c r="I646" s="12"/>
      <c r="J646" s="12"/>
    </row>
    <row r="647" spans="2:10" ht="12.75">
      <c r="B647" s="13"/>
      <c r="C647" s="12"/>
      <c r="D647" s="12"/>
      <c r="E647" s="12"/>
      <c r="F647" s="12"/>
      <c r="G647" s="12"/>
      <c r="H647" s="12"/>
      <c r="I647" s="12"/>
      <c r="J647" s="12"/>
    </row>
    <row r="648" spans="2:10" ht="12.75">
      <c r="B648" s="13"/>
      <c r="C648" s="12"/>
      <c r="D648" s="12"/>
      <c r="E648" s="12"/>
      <c r="F648" s="12"/>
      <c r="G648" s="12"/>
      <c r="H648" s="12"/>
      <c r="I648" s="12"/>
      <c r="J648" s="12"/>
    </row>
    <row r="649" spans="2:10" ht="12.75">
      <c r="B649" s="13"/>
      <c r="C649" s="12"/>
      <c r="D649" s="12"/>
      <c r="E649" s="12"/>
      <c r="F649" s="12"/>
      <c r="G649" s="12"/>
      <c r="H649" s="12"/>
      <c r="I649" s="12"/>
      <c r="J649" s="12"/>
    </row>
    <row r="650" spans="2:10" ht="12.75">
      <c r="B650" s="13"/>
      <c r="C650" s="12"/>
      <c r="D650" s="12"/>
      <c r="E650" s="12"/>
      <c r="F650" s="12"/>
      <c r="G650" s="12"/>
      <c r="H650" s="12"/>
      <c r="I650" s="12"/>
      <c r="J650" s="12"/>
    </row>
    <row r="651" spans="2:10" ht="12.75">
      <c r="B651" s="13"/>
      <c r="C651" s="12"/>
      <c r="D651" s="12"/>
      <c r="E651" s="12"/>
      <c r="F651" s="12"/>
      <c r="G651" s="12"/>
      <c r="H651" s="12"/>
      <c r="I651" s="12"/>
      <c r="J651" s="12"/>
    </row>
    <row r="652" spans="2:10" ht="12.75">
      <c r="B652" s="13"/>
      <c r="C652" s="12"/>
      <c r="D652" s="12"/>
      <c r="E652" s="12"/>
      <c r="F652" s="12"/>
      <c r="G652" s="12"/>
      <c r="H652" s="12"/>
      <c r="I652" s="12"/>
      <c r="J652" s="12"/>
    </row>
    <row r="653" spans="2:10" ht="12.75">
      <c r="B653" s="13"/>
      <c r="C653" s="12"/>
      <c r="D653" s="12"/>
      <c r="E653" s="12"/>
      <c r="F653" s="12"/>
      <c r="G653" s="12"/>
      <c r="H653" s="12"/>
      <c r="I653" s="12"/>
      <c r="J653" s="12"/>
    </row>
    <row r="654" spans="2:10" ht="12.75">
      <c r="B654" s="13"/>
      <c r="C654" s="12"/>
      <c r="D654" s="12"/>
      <c r="E654" s="12"/>
      <c r="F654" s="12"/>
      <c r="G654" s="12"/>
      <c r="H654" s="12"/>
      <c r="I654" s="12"/>
      <c r="J654" s="12"/>
    </row>
    <row r="655" spans="2:10" ht="12.75">
      <c r="B655" s="13"/>
      <c r="C655" s="12"/>
      <c r="D655" s="12"/>
      <c r="E655" s="12"/>
      <c r="F655" s="12"/>
      <c r="G655" s="12"/>
      <c r="H655" s="12"/>
      <c r="I655" s="12"/>
      <c r="J655" s="12"/>
    </row>
    <row r="656" spans="2:10" ht="12.75">
      <c r="B656" s="13"/>
      <c r="C656" s="12"/>
      <c r="D656" s="12"/>
      <c r="E656" s="12"/>
      <c r="F656" s="12"/>
      <c r="G656" s="12"/>
      <c r="H656" s="12"/>
      <c r="I656" s="12"/>
      <c r="J656" s="12"/>
    </row>
    <row r="657" spans="2:10" ht="12.75">
      <c r="B657" s="13"/>
      <c r="C657" s="12"/>
      <c r="D657" s="12"/>
      <c r="E657" s="12"/>
      <c r="F657" s="12"/>
      <c r="G657" s="12"/>
      <c r="H657" s="12"/>
      <c r="I657" s="12"/>
      <c r="J657" s="12"/>
    </row>
    <row r="658" spans="2:10" ht="12.75">
      <c r="B658" s="13"/>
      <c r="C658" s="12"/>
      <c r="D658" s="12"/>
      <c r="E658" s="12"/>
      <c r="F658" s="12"/>
      <c r="G658" s="12"/>
      <c r="H658" s="12"/>
      <c r="I658" s="12"/>
      <c r="J658" s="12"/>
    </row>
    <row r="659" spans="2:10" ht="12.75">
      <c r="B659" s="13"/>
      <c r="C659" s="12"/>
      <c r="D659" s="12"/>
      <c r="E659" s="12"/>
      <c r="F659" s="12"/>
      <c r="G659" s="12"/>
      <c r="H659" s="12"/>
      <c r="I659" s="12"/>
      <c r="J659" s="12"/>
    </row>
    <row r="660" spans="2:10" ht="12.75">
      <c r="B660" s="13"/>
      <c r="C660" s="12"/>
      <c r="D660" s="12"/>
      <c r="E660" s="12"/>
      <c r="F660" s="12"/>
      <c r="G660" s="12"/>
      <c r="H660" s="12"/>
      <c r="I660" s="12"/>
      <c r="J660" s="12"/>
    </row>
    <row r="661" spans="2:10" ht="12.75">
      <c r="B661" s="13"/>
      <c r="C661" s="12"/>
      <c r="D661" s="12"/>
      <c r="E661" s="12"/>
      <c r="F661" s="12"/>
      <c r="G661" s="12"/>
      <c r="H661" s="12"/>
      <c r="I661" s="12"/>
      <c r="J661" s="12"/>
    </row>
    <row r="662" spans="2:10" ht="12.75">
      <c r="B662" s="13"/>
      <c r="C662" s="12"/>
      <c r="D662" s="12"/>
      <c r="E662" s="12"/>
      <c r="F662" s="12"/>
      <c r="G662" s="12"/>
      <c r="H662" s="12"/>
      <c r="I662" s="12"/>
      <c r="J662" s="12"/>
    </row>
    <row r="663" spans="2:10" ht="12.75">
      <c r="B663" s="13"/>
      <c r="C663" s="12"/>
      <c r="D663" s="12"/>
      <c r="E663" s="12"/>
      <c r="F663" s="12"/>
      <c r="G663" s="12"/>
      <c r="H663" s="12"/>
      <c r="I663" s="12"/>
      <c r="J663" s="12"/>
    </row>
    <row r="664" spans="2:10" ht="12.75">
      <c r="B664" s="13"/>
      <c r="C664" s="12"/>
      <c r="D664" s="12"/>
      <c r="E664" s="12"/>
      <c r="F664" s="12"/>
      <c r="G664" s="12"/>
      <c r="H664" s="12"/>
      <c r="I664" s="12"/>
      <c r="J664" s="12"/>
    </row>
    <row r="665" spans="2:10" ht="12.75">
      <c r="B665" s="13"/>
      <c r="C665" s="12"/>
      <c r="D665" s="12"/>
      <c r="E665" s="12"/>
      <c r="F665" s="12"/>
      <c r="G665" s="12"/>
      <c r="H665" s="12"/>
      <c r="I665" s="12"/>
      <c r="J665" s="12"/>
    </row>
    <row r="666" spans="2:10" ht="12.75">
      <c r="B666" s="13"/>
      <c r="C666" s="12"/>
      <c r="D666" s="12"/>
      <c r="E666" s="12"/>
      <c r="F666" s="12"/>
      <c r="G666" s="12"/>
      <c r="H666" s="12"/>
      <c r="I666" s="12"/>
      <c r="J666" s="12"/>
    </row>
    <row r="667" spans="2:10" ht="12.75">
      <c r="B667" s="13"/>
      <c r="C667" s="12"/>
      <c r="D667" s="12"/>
      <c r="E667" s="12"/>
      <c r="F667" s="12"/>
      <c r="G667" s="12"/>
      <c r="H667" s="12"/>
      <c r="I667" s="12"/>
      <c r="J667" s="12"/>
    </row>
    <row r="668" spans="2:10" ht="12.75">
      <c r="B668" s="13"/>
      <c r="C668" s="12"/>
      <c r="D668" s="12"/>
      <c r="E668" s="12"/>
      <c r="F668" s="12"/>
      <c r="G668" s="12"/>
      <c r="H668" s="12"/>
      <c r="I668" s="12"/>
      <c r="J668" s="12"/>
    </row>
    <row r="669" spans="2:10" ht="12.75">
      <c r="B669" s="13"/>
      <c r="C669" s="12"/>
      <c r="D669" s="12"/>
      <c r="E669" s="12"/>
      <c r="F669" s="12"/>
      <c r="G669" s="12"/>
      <c r="H669" s="12"/>
      <c r="I669" s="12"/>
      <c r="J669" s="12"/>
    </row>
    <row r="670" spans="2:10" ht="12.75">
      <c r="B670" s="13"/>
      <c r="C670" s="12"/>
      <c r="D670" s="12"/>
      <c r="E670" s="12"/>
      <c r="F670" s="12"/>
      <c r="G670" s="12"/>
      <c r="H670" s="12"/>
      <c r="I670" s="12"/>
      <c r="J670" s="12"/>
    </row>
    <row r="671" spans="2:10" ht="12.75">
      <c r="B671" s="12"/>
      <c r="C671" s="12"/>
      <c r="D671" s="12"/>
      <c r="E671" s="12"/>
      <c r="F671" s="12"/>
      <c r="G671" s="12"/>
      <c r="H671" s="12"/>
      <c r="I671" s="12"/>
      <c r="J671" s="12"/>
    </row>
    <row r="672" spans="2:10" ht="12.75">
      <c r="B672" s="12"/>
      <c r="C672" s="12"/>
      <c r="D672" s="12"/>
      <c r="E672" s="12"/>
      <c r="F672" s="12"/>
      <c r="G672" s="12"/>
      <c r="H672" s="12"/>
      <c r="I672" s="12"/>
      <c r="J672" s="12"/>
    </row>
    <row r="673" spans="2:10" ht="12.75">
      <c r="B673" s="12"/>
      <c r="C673" s="12"/>
      <c r="D673" s="12"/>
      <c r="E673" s="12"/>
      <c r="F673" s="12"/>
      <c r="G673" s="12"/>
      <c r="H673" s="12"/>
      <c r="I673" s="12"/>
      <c r="J673" s="12"/>
    </row>
    <row r="674" spans="2:10" ht="12.75">
      <c r="B674" s="12"/>
      <c r="C674" s="12"/>
      <c r="D674" s="12"/>
      <c r="E674" s="12"/>
      <c r="F674" s="12"/>
      <c r="G674" s="12"/>
      <c r="H674" s="12"/>
      <c r="I674" s="12"/>
      <c r="J674" s="12"/>
    </row>
    <row r="675" spans="2:10" ht="12.75">
      <c r="B675" s="12"/>
      <c r="C675" s="12"/>
      <c r="D675" s="12"/>
      <c r="E675" s="12"/>
      <c r="F675" s="12"/>
      <c r="G675" s="12"/>
      <c r="H675" s="12"/>
      <c r="I675" s="12"/>
      <c r="J675" s="12"/>
    </row>
    <row r="676" spans="2:10" ht="12.75">
      <c r="B676" s="12"/>
      <c r="C676" s="12"/>
      <c r="D676" s="12"/>
      <c r="E676" s="12"/>
      <c r="F676" s="12"/>
      <c r="G676" s="12"/>
      <c r="H676" s="12"/>
      <c r="I676" s="12"/>
      <c r="J676" s="12"/>
    </row>
    <row r="677" spans="2:10" ht="12.75">
      <c r="B677" s="12"/>
      <c r="C677" s="12"/>
      <c r="D677" s="12"/>
      <c r="E677" s="12"/>
      <c r="F677" s="12"/>
      <c r="G677" s="12"/>
      <c r="H677" s="12"/>
      <c r="I677" s="12"/>
      <c r="J677" s="12"/>
    </row>
    <row r="678" spans="2:10" ht="12.75">
      <c r="B678" s="12"/>
      <c r="C678" s="12"/>
      <c r="D678" s="12"/>
      <c r="E678" s="12"/>
      <c r="F678" s="12"/>
      <c r="G678" s="12"/>
      <c r="H678" s="12"/>
      <c r="I678" s="12"/>
      <c r="J678" s="12"/>
    </row>
    <row r="679" spans="2:10" ht="12.75">
      <c r="B679" s="12"/>
      <c r="C679" s="12"/>
      <c r="D679" s="12"/>
      <c r="E679" s="12"/>
      <c r="F679" s="12"/>
      <c r="G679" s="12"/>
      <c r="H679" s="12"/>
      <c r="I679" s="12"/>
      <c r="J679" s="12"/>
    </row>
    <row r="680" spans="2:10" ht="12.75">
      <c r="B680" s="12"/>
      <c r="C680" s="12"/>
      <c r="D680" s="12"/>
      <c r="E680" s="12"/>
      <c r="F680" s="12"/>
      <c r="G680" s="12"/>
      <c r="H680" s="12"/>
      <c r="I680" s="12"/>
      <c r="J680" s="12"/>
    </row>
    <row r="681" spans="2:10" ht="12.75">
      <c r="B681" s="12"/>
      <c r="C681" s="12"/>
      <c r="D681" s="12"/>
      <c r="E681" s="12"/>
      <c r="F681" s="12"/>
      <c r="G681" s="12"/>
      <c r="H681" s="12"/>
      <c r="I681" s="12"/>
      <c r="J681" s="12"/>
    </row>
    <row r="682" spans="2:10" ht="12.75">
      <c r="B682" s="12"/>
      <c r="C682" s="12"/>
      <c r="D682" s="12"/>
      <c r="E682" s="12"/>
      <c r="F682" s="12"/>
      <c r="G682" s="12"/>
      <c r="H682" s="12"/>
      <c r="I682" s="12"/>
      <c r="J682" s="12"/>
    </row>
    <row r="683" spans="2:10" ht="12.75">
      <c r="B683" s="12"/>
      <c r="C683" s="12"/>
      <c r="D683" s="12"/>
      <c r="E683" s="12"/>
      <c r="F683" s="12"/>
      <c r="G683" s="12"/>
      <c r="H683" s="12"/>
      <c r="I683" s="12"/>
      <c r="J683" s="12"/>
    </row>
    <row r="684" spans="2:10" ht="12.75">
      <c r="B684" s="12"/>
      <c r="C684" s="12"/>
      <c r="D684" s="12"/>
      <c r="E684" s="12"/>
      <c r="F684" s="12"/>
      <c r="G684" s="12"/>
      <c r="H684" s="12"/>
      <c r="I684" s="12"/>
      <c r="J684" s="12"/>
    </row>
    <row r="685" spans="2:10" ht="12.75">
      <c r="B685" s="12"/>
      <c r="C685" s="12"/>
      <c r="D685" s="12"/>
      <c r="E685" s="12"/>
      <c r="F685" s="12"/>
      <c r="G685" s="12"/>
      <c r="H685" s="12"/>
      <c r="I685" s="12"/>
      <c r="J685" s="12"/>
    </row>
    <row r="686" spans="2:10" ht="12.75">
      <c r="B686" s="12"/>
      <c r="C686" s="12"/>
      <c r="D686" s="12"/>
      <c r="E686" s="12"/>
      <c r="F686" s="12"/>
      <c r="G686" s="12"/>
      <c r="H686" s="12"/>
      <c r="I686" s="12"/>
      <c r="J686" s="12"/>
    </row>
    <row r="687" spans="2:10" ht="12.75">
      <c r="B687" s="12"/>
      <c r="C687" s="12"/>
      <c r="D687" s="12"/>
      <c r="E687" s="12"/>
      <c r="F687" s="12"/>
      <c r="G687" s="12"/>
      <c r="H687" s="12"/>
      <c r="I687" s="12"/>
      <c r="J687" s="12"/>
    </row>
    <row r="688" spans="2:10" ht="12.75">
      <c r="B688" s="12"/>
      <c r="C688" s="12"/>
      <c r="D688" s="12"/>
      <c r="E688" s="12"/>
      <c r="F688" s="12"/>
      <c r="G688" s="12"/>
      <c r="H688" s="12"/>
      <c r="I688" s="12"/>
      <c r="J688" s="12"/>
    </row>
    <row r="689" spans="2:10" ht="12.75">
      <c r="B689" s="12"/>
      <c r="C689" s="12"/>
      <c r="D689" s="12"/>
      <c r="E689" s="12"/>
      <c r="F689" s="12"/>
      <c r="G689" s="12"/>
      <c r="H689" s="12"/>
      <c r="I689" s="12"/>
      <c r="J689" s="12"/>
    </row>
    <row r="690" spans="2:10" ht="12.75">
      <c r="B690" s="12"/>
      <c r="C690" s="12"/>
      <c r="D690" s="12"/>
      <c r="E690" s="12"/>
      <c r="F690" s="12"/>
      <c r="G690" s="12"/>
      <c r="H690" s="12"/>
      <c r="I690" s="12"/>
      <c r="J690" s="12"/>
    </row>
    <row r="691" spans="2:10" ht="12.75">
      <c r="B691" s="12"/>
      <c r="C691" s="12"/>
      <c r="D691" s="12"/>
      <c r="E691" s="12"/>
      <c r="F691" s="12"/>
      <c r="G691" s="12"/>
      <c r="H691" s="12"/>
      <c r="I691" s="12"/>
      <c r="J691" s="12"/>
    </row>
    <row r="692" spans="2:10" ht="12.75">
      <c r="B692" s="12"/>
      <c r="C692" s="12"/>
      <c r="D692" s="12"/>
      <c r="E692" s="12"/>
      <c r="F692" s="12"/>
      <c r="G692" s="12"/>
      <c r="H692" s="12"/>
      <c r="I692" s="12"/>
      <c r="J692" s="12"/>
    </row>
    <row r="693" spans="2:10" ht="12.75">
      <c r="B693" s="12"/>
      <c r="C693" s="12"/>
      <c r="D693" s="12"/>
      <c r="E693" s="12"/>
      <c r="F693" s="12"/>
      <c r="G693" s="12"/>
      <c r="H693" s="12"/>
      <c r="I693" s="12"/>
      <c r="J693" s="12"/>
    </row>
    <row r="694" spans="2:10" ht="12.75">
      <c r="B694" s="12"/>
      <c r="C694" s="12"/>
      <c r="D694" s="12"/>
      <c r="E694" s="12"/>
      <c r="F694" s="12"/>
      <c r="G694" s="12"/>
      <c r="H694" s="12"/>
      <c r="I694" s="12"/>
      <c r="J694" s="12"/>
    </row>
    <row r="695" spans="2:10" ht="12.75">
      <c r="B695" s="12"/>
      <c r="C695" s="12"/>
      <c r="D695" s="12"/>
      <c r="E695" s="12"/>
      <c r="F695" s="12"/>
      <c r="G695" s="12"/>
      <c r="H695" s="12"/>
      <c r="I695" s="12"/>
      <c r="J695" s="12"/>
    </row>
  </sheetData>
  <mergeCells count="8">
    <mergeCell ref="G1:G2"/>
    <mergeCell ref="H1:I1"/>
    <mergeCell ref="J1:J2"/>
    <mergeCell ref="E1:F1"/>
    <mergeCell ref="A1:A2"/>
    <mergeCell ref="B1:B2"/>
    <mergeCell ref="C1:C2"/>
    <mergeCell ref="D1:D2"/>
  </mergeCells>
  <printOptions gridLines="1" horizontalCentered="1"/>
  <pageMargins left="0.3937007874015748" right="0.3937007874015748" top="1.0236220472440944" bottom="0.7480314960629921" header="0.5118110236220472" footer="0.4330708661417323"/>
  <pageSetup horizontalDpi="600" verticalDpi="600" orientation="landscape" paperSize="9" scale="90" r:id="rId1"/>
  <headerFooter alignWithMargins="0">
    <oddHeader>&amp;C&amp;"Arial CE,Pogrubiony"&amp;11Plan i wykonanie inwestycji miasta Opola realizowanych w ramach Wieloletniego Programu Inwestycyjnego 
w zakresie pozostałych zadań za I półrocze 2005 roku&amp;RTabela Nr 5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95"/>
  <sheetViews>
    <sheetView workbookViewId="0" topLeftCell="A1">
      <selection activeCell="A1" sqref="A1:A2"/>
    </sheetView>
  </sheetViews>
  <sheetFormatPr defaultColWidth="9.00390625" defaultRowHeight="12.75"/>
  <cols>
    <col min="1" max="1" width="6.625" style="3" customWidth="1"/>
    <col min="2" max="2" width="8.875" style="3" bestFit="1" customWidth="1"/>
    <col min="3" max="3" width="39.875" style="3" customWidth="1"/>
    <col min="4" max="5" width="14.75390625" style="3" customWidth="1"/>
    <col min="6" max="6" width="15.375" style="3" customWidth="1"/>
    <col min="7" max="8" width="14.75390625" style="3" customWidth="1"/>
    <col min="9" max="9" width="15.375" style="3" customWidth="1"/>
    <col min="10" max="10" width="8.25390625" style="3" customWidth="1"/>
    <col min="11" max="16384" width="9.125" style="3" customWidth="1"/>
  </cols>
  <sheetData>
    <row r="1" spans="1:10" s="5" customFormat="1" ht="23.25" customHeight="1">
      <c r="A1" s="168" t="s">
        <v>67</v>
      </c>
      <c r="B1" s="168" t="s">
        <v>35</v>
      </c>
      <c r="C1" s="168" t="s">
        <v>0</v>
      </c>
      <c r="D1" s="166" t="s">
        <v>199</v>
      </c>
      <c r="E1" s="165" t="s">
        <v>65</v>
      </c>
      <c r="F1" s="167"/>
      <c r="G1" s="162" t="s">
        <v>92</v>
      </c>
      <c r="H1" s="164" t="s">
        <v>65</v>
      </c>
      <c r="I1" s="165"/>
      <c r="J1" s="166" t="s">
        <v>27</v>
      </c>
    </row>
    <row r="2" spans="1:10" s="5" customFormat="1" ht="55.5" customHeight="1">
      <c r="A2" s="168"/>
      <c r="B2" s="168"/>
      <c r="C2" s="168"/>
      <c r="D2" s="166"/>
      <c r="E2" s="21" t="s">
        <v>1</v>
      </c>
      <c r="F2" s="91" t="s">
        <v>2</v>
      </c>
      <c r="G2" s="163"/>
      <c r="H2" s="96" t="s">
        <v>1</v>
      </c>
      <c r="I2" s="21" t="s">
        <v>2</v>
      </c>
      <c r="J2" s="166"/>
    </row>
    <row r="3" spans="1:10" s="2" customFormat="1" ht="11.25">
      <c r="A3" s="1">
        <v>1</v>
      </c>
      <c r="B3" s="1">
        <v>2</v>
      </c>
      <c r="C3" s="1">
        <v>4</v>
      </c>
      <c r="D3" s="1">
        <v>5</v>
      </c>
      <c r="E3" s="1">
        <v>6</v>
      </c>
      <c r="F3" s="19">
        <v>7</v>
      </c>
      <c r="G3" s="127">
        <v>8</v>
      </c>
      <c r="H3" s="124">
        <v>9</v>
      </c>
      <c r="I3" s="1">
        <v>10</v>
      </c>
      <c r="J3" s="1">
        <v>11</v>
      </c>
    </row>
    <row r="4" spans="1:10" s="5" customFormat="1" ht="19.5" customHeight="1">
      <c r="A4" s="6">
        <v>600</v>
      </c>
      <c r="B4" s="6"/>
      <c r="C4" s="7" t="s">
        <v>68</v>
      </c>
      <c r="D4" s="8">
        <f aca="true" t="shared" si="0" ref="D4:D66">E4+F4</f>
        <v>11801800</v>
      </c>
      <c r="E4" s="7">
        <f>E5+E10+E18+E20</f>
        <v>11801800</v>
      </c>
      <c r="F4" s="14">
        <f>F5+F10+F18+F20</f>
        <v>0</v>
      </c>
      <c r="G4" s="101">
        <f aca="true" t="shared" si="1" ref="G4:G66">H4+I4</f>
        <v>1082527</v>
      </c>
      <c r="H4" s="15">
        <f>H5+H10+H18+H20</f>
        <v>1082527</v>
      </c>
      <c r="I4" s="7">
        <f>I5+I10+I18+I20</f>
        <v>0</v>
      </c>
      <c r="J4" s="43">
        <f>G4/D4</f>
        <v>0.09172558423291362</v>
      </c>
    </row>
    <row r="5" spans="1:10" s="5" customFormat="1" ht="25.5">
      <c r="A5" s="30"/>
      <c r="B5" s="30">
        <v>60015</v>
      </c>
      <c r="C5" s="31" t="s">
        <v>37</v>
      </c>
      <c r="D5" s="36">
        <f t="shared" si="0"/>
        <v>4097000</v>
      </c>
      <c r="E5" s="41">
        <f>SUM(E6:E9)</f>
        <v>4097000</v>
      </c>
      <c r="F5" s="92">
        <f>SUM(F6:F9)</f>
        <v>0</v>
      </c>
      <c r="G5" s="102">
        <f t="shared" si="1"/>
        <v>949137</v>
      </c>
      <c r="H5" s="97">
        <f>SUM(H6:H9)</f>
        <v>949137</v>
      </c>
      <c r="I5" s="41">
        <f>SUM(I6:I9)</f>
        <v>0</v>
      </c>
      <c r="J5" s="44">
        <f aca="true" t="shared" si="2" ref="J5:J68">G5/D5</f>
        <v>0.2316663412252868</v>
      </c>
    </row>
    <row r="6" spans="1:10" ht="38.25">
      <c r="A6" s="32"/>
      <c r="B6" s="30"/>
      <c r="C6" s="33" t="s">
        <v>5</v>
      </c>
      <c r="D6" s="42">
        <f t="shared" si="0"/>
        <v>300000</v>
      </c>
      <c r="E6" s="47">
        <v>300000</v>
      </c>
      <c r="F6" s="93"/>
      <c r="G6" s="103">
        <f t="shared" si="1"/>
        <v>0</v>
      </c>
      <c r="H6" s="98"/>
      <c r="I6" s="22"/>
      <c r="J6" s="45">
        <f t="shared" si="2"/>
        <v>0</v>
      </c>
    </row>
    <row r="7" spans="1:10" ht="25.5">
      <c r="A7" s="32"/>
      <c r="B7" s="30"/>
      <c r="C7" s="33" t="s">
        <v>4</v>
      </c>
      <c r="D7" s="42">
        <f t="shared" si="0"/>
        <v>380000</v>
      </c>
      <c r="E7" s="22">
        <v>380000</v>
      </c>
      <c r="F7" s="93"/>
      <c r="G7" s="103">
        <f t="shared" si="1"/>
        <v>0</v>
      </c>
      <c r="H7" s="99"/>
      <c r="I7" s="22"/>
      <c r="J7" s="45">
        <f t="shared" si="2"/>
        <v>0</v>
      </c>
    </row>
    <row r="8" spans="1:10" ht="14.25">
      <c r="A8" s="32"/>
      <c r="B8" s="30"/>
      <c r="C8" s="33" t="s">
        <v>129</v>
      </c>
      <c r="D8" s="42">
        <f t="shared" si="0"/>
        <v>1497000</v>
      </c>
      <c r="E8" s="22">
        <v>1497000</v>
      </c>
      <c r="F8" s="93"/>
      <c r="G8" s="103">
        <f t="shared" si="1"/>
        <v>1712</v>
      </c>
      <c r="H8" s="99">
        <v>1712</v>
      </c>
      <c r="I8" s="22"/>
      <c r="J8" s="45">
        <f t="shared" si="2"/>
        <v>0.001143620574482298</v>
      </c>
    </row>
    <row r="9" spans="1:10" ht="51">
      <c r="A9" s="32"/>
      <c r="B9" s="30"/>
      <c r="C9" s="33" t="s">
        <v>130</v>
      </c>
      <c r="D9" s="42">
        <f t="shared" si="0"/>
        <v>1920000</v>
      </c>
      <c r="E9" s="22">
        <v>1920000</v>
      </c>
      <c r="F9" s="93"/>
      <c r="G9" s="103">
        <f t="shared" si="1"/>
        <v>947425</v>
      </c>
      <c r="H9" s="99">
        <v>947425</v>
      </c>
      <c r="I9" s="22"/>
      <c r="J9" s="45">
        <f t="shared" si="2"/>
        <v>0.49345052083333335</v>
      </c>
    </row>
    <row r="10" spans="1:10" ht="15">
      <c r="A10" s="30"/>
      <c r="B10" s="30">
        <v>60016</v>
      </c>
      <c r="C10" s="90" t="s">
        <v>38</v>
      </c>
      <c r="D10" s="36">
        <f t="shared" si="0"/>
        <v>7521000</v>
      </c>
      <c r="E10" s="41">
        <f>SUM(E11:E17)</f>
        <v>7521000</v>
      </c>
      <c r="F10" s="92">
        <f>SUM(F11:F17)</f>
        <v>0</v>
      </c>
      <c r="G10" s="102">
        <f t="shared" si="1"/>
        <v>114946</v>
      </c>
      <c r="H10" s="97">
        <f>SUM(H11:H17)</f>
        <v>114946</v>
      </c>
      <c r="I10" s="41">
        <f>SUM(I11:I17)</f>
        <v>0</v>
      </c>
      <c r="J10" s="44">
        <f t="shared" si="2"/>
        <v>0.015283339981385454</v>
      </c>
    </row>
    <row r="11" spans="1:10" s="5" customFormat="1" ht="25.5">
      <c r="A11" s="32"/>
      <c r="B11" s="30"/>
      <c r="C11" s="33" t="s">
        <v>8</v>
      </c>
      <c r="D11" s="42">
        <f t="shared" si="0"/>
        <v>95000</v>
      </c>
      <c r="E11" s="22">
        <v>95000</v>
      </c>
      <c r="F11" s="93"/>
      <c r="G11" s="103">
        <f t="shared" si="1"/>
        <v>33460</v>
      </c>
      <c r="H11" s="99">
        <v>33460</v>
      </c>
      <c r="I11" s="22"/>
      <c r="J11" s="45">
        <f t="shared" si="2"/>
        <v>0.3522105263157895</v>
      </c>
    </row>
    <row r="12" spans="1:10" ht="38.25">
      <c r="A12" s="32"/>
      <c r="B12" s="30"/>
      <c r="C12" s="33" t="s">
        <v>7</v>
      </c>
      <c r="D12" s="42">
        <f t="shared" si="0"/>
        <v>100000</v>
      </c>
      <c r="E12" s="22">
        <v>100000</v>
      </c>
      <c r="F12" s="93"/>
      <c r="G12" s="103">
        <f t="shared" si="1"/>
        <v>0</v>
      </c>
      <c r="H12" s="99"/>
      <c r="I12" s="22"/>
      <c r="J12" s="45">
        <f t="shared" si="2"/>
        <v>0</v>
      </c>
    </row>
    <row r="13" spans="1:10" ht="51">
      <c r="A13" s="32"/>
      <c r="B13" s="30"/>
      <c r="C13" s="33" t="s">
        <v>131</v>
      </c>
      <c r="D13" s="42">
        <f t="shared" si="0"/>
        <v>6526000</v>
      </c>
      <c r="E13" s="22">
        <v>6526000</v>
      </c>
      <c r="F13" s="93"/>
      <c r="G13" s="103">
        <f t="shared" si="1"/>
        <v>29280</v>
      </c>
      <c r="H13" s="99">
        <v>29280</v>
      </c>
      <c r="I13" s="22"/>
      <c r="J13" s="45">
        <f t="shared" si="2"/>
        <v>0.0044866687097762795</v>
      </c>
    </row>
    <row r="14" spans="1:10" ht="25.5">
      <c r="A14" s="32"/>
      <c r="B14" s="30"/>
      <c r="C14" s="33" t="s">
        <v>132</v>
      </c>
      <c r="D14" s="42">
        <f t="shared" si="0"/>
        <v>100000</v>
      </c>
      <c r="E14" s="22">
        <v>100000</v>
      </c>
      <c r="F14" s="93"/>
      <c r="G14" s="103">
        <f t="shared" si="1"/>
        <v>0</v>
      </c>
      <c r="H14" s="99"/>
      <c r="I14" s="22"/>
      <c r="J14" s="45">
        <f t="shared" si="2"/>
        <v>0</v>
      </c>
    </row>
    <row r="15" spans="1:10" ht="25.5">
      <c r="A15" s="32"/>
      <c r="B15" s="30"/>
      <c r="C15" s="26" t="s">
        <v>133</v>
      </c>
      <c r="D15" s="42">
        <f t="shared" si="0"/>
        <v>50000</v>
      </c>
      <c r="E15" s="22">
        <v>50000</v>
      </c>
      <c r="F15" s="93"/>
      <c r="G15" s="103">
        <f t="shared" si="1"/>
        <v>8418</v>
      </c>
      <c r="H15" s="99">
        <v>8418</v>
      </c>
      <c r="I15" s="22"/>
      <c r="J15" s="45">
        <f t="shared" si="2"/>
        <v>0.16836</v>
      </c>
    </row>
    <row r="16" spans="1:10" s="5" customFormat="1" ht="38.25">
      <c r="A16" s="32"/>
      <c r="B16" s="30"/>
      <c r="C16" s="33" t="s">
        <v>134</v>
      </c>
      <c r="D16" s="42">
        <f t="shared" si="0"/>
        <v>100000</v>
      </c>
      <c r="E16" s="22">
        <v>100000</v>
      </c>
      <c r="F16" s="93"/>
      <c r="G16" s="103">
        <f t="shared" si="1"/>
        <v>0</v>
      </c>
      <c r="H16" s="99"/>
      <c r="I16" s="22"/>
      <c r="J16" s="45">
        <f t="shared" si="2"/>
        <v>0</v>
      </c>
    </row>
    <row r="17" spans="1:10" ht="38.25">
      <c r="A17" s="32"/>
      <c r="B17" s="30"/>
      <c r="C17" s="33" t="s">
        <v>6</v>
      </c>
      <c r="D17" s="42">
        <f t="shared" si="0"/>
        <v>550000</v>
      </c>
      <c r="E17" s="22">
        <v>550000</v>
      </c>
      <c r="F17" s="93"/>
      <c r="G17" s="103">
        <f t="shared" si="1"/>
        <v>43788</v>
      </c>
      <c r="H17" s="99">
        <v>43788</v>
      </c>
      <c r="I17" s="22"/>
      <c r="J17" s="45">
        <f t="shared" si="2"/>
        <v>0.07961454545454545</v>
      </c>
    </row>
    <row r="18" spans="1:10" ht="15">
      <c r="A18" s="30"/>
      <c r="B18" s="30">
        <v>60017</v>
      </c>
      <c r="C18" s="31" t="s">
        <v>61</v>
      </c>
      <c r="D18" s="36">
        <f t="shared" si="0"/>
        <v>165300</v>
      </c>
      <c r="E18" s="41">
        <f>E19</f>
        <v>165300</v>
      </c>
      <c r="F18" s="92">
        <f>F19</f>
        <v>0</v>
      </c>
      <c r="G18" s="102">
        <f t="shared" si="1"/>
        <v>0</v>
      </c>
      <c r="H18" s="97">
        <f>H19</f>
        <v>0</v>
      </c>
      <c r="I18" s="41">
        <f>I19</f>
        <v>0</v>
      </c>
      <c r="J18" s="44">
        <f t="shared" si="2"/>
        <v>0</v>
      </c>
    </row>
    <row r="19" spans="1:10" s="5" customFormat="1" ht="25.5">
      <c r="A19" s="32"/>
      <c r="B19" s="30"/>
      <c r="C19" s="33" t="s">
        <v>135</v>
      </c>
      <c r="D19" s="42">
        <f t="shared" si="0"/>
        <v>165300</v>
      </c>
      <c r="E19" s="22">
        <v>165300</v>
      </c>
      <c r="F19" s="93"/>
      <c r="G19" s="103">
        <f t="shared" si="1"/>
        <v>0</v>
      </c>
      <c r="H19" s="99"/>
      <c r="I19" s="22"/>
      <c r="J19" s="45">
        <f t="shared" si="2"/>
        <v>0</v>
      </c>
    </row>
    <row r="20" spans="1:10" s="5" customFormat="1" ht="15">
      <c r="A20" s="30"/>
      <c r="B20" s="34">
        <v>60095</v>
      </c>
      <c r="C20" s="31" t="s">
        <v>36</v>
      </c>
      <c r="D20" s="36">
        <f t="shared" si="0"/>
        <v>18500</v>
      </c>
      <c r="E20" s="41">
        <f>E21</f>
        <v>18500</v>
      </c>
      <c r="F20" s="92">
        <f>F21</f>
        <v>0</v>
      </c>
      <c r="G20" s="102">
        <f t="shared" si="1"/>
        <v>18444</v>
      </c>
      <c r="H20" s="97">
        <f>H21</f>
        <v>18444</v>
      </c>
      <c r="I20" s="41">
        <f>I21</f>
        <v>0</v>
      </c>
      <c r="J20" s="44">
        <f t="shared" si="2"/>
        <v>0.9969729729729729</v>
      </c>
    </row>
    <row r="21" spans="1:10" ht="25.5">
      <c r="A21" s="32"/>
      <c r="B21" s="30"/>
      <c r="C21" s="33" t="s">
        <v>136</v>
      </c>
      <c r="D21" s="42">
        <f t="shared" si="0"/>
        <v>18500</v>
      </c>
      <c r="E21" s="22">
        <v>18500</v>
      </c>
      <c r="F21" s="93"/>
      <c r="G21" s="103">
        <f t="shared" si="1"/>
        <v>18444</v>
      </c>
      <c r="H21" s="99">
        <v>18444</v>
      </c>
      <c r="I21" s="22"/>
      <c r="J21" s="45">
        <f t="shared" si="2"/>
        <v>0.9969729729729729</v>
      </c>
    </row>
    <row r="22" spans="1:10" s="5" customFormat="1" ht="19.5" customHeight="1">
      <c r="A22" s="6">
        <v>700</v>
      </c>
      <c r="B22" s="6"/>
      <c r="C22" s="7" t="s">
        <v>39</v>
      </c>
      <c r="D22" s="8">
        <f>E22+F22</f>
        <v>170000</v>
      </c>
      <c r="E22" s="7">
        <f>E23</f>
        <v>170000</v>
      </c>
      <c r="F22" s="14">
        <f>F23</f>
        <v>0</v>
      </c>
      <c r="G22" s="101">
        <f>H22+I22</f>
        <v>24599</v>
      </c>
      <c r="H22" s="15">
        <f>H23</f>
        <v>24599</v>
      </c>
      <c r="I22" s="7">
        <f>I23</f>
        <v>0</v>
      </c>
      <c r="J22" s="43">
        <f t="shared" si="2"/>
        <v>0.1447</v>
      </c>
    </row>
    <row r="23" spans="1:10" s="5" customFormat="1" ht="15">
      <c r="A23" s="30"/>
      <c r="B23" s="30">
        <v>70001</v>
      </c>
      <c r="C23" s="31" t="s">
        <v>40</v>
      </c>
      <c r="D23" s="36">
        <f>E23+F23</f>
        <v>170000</v>
      </c>
      <c r="E23" s="41">
        <f>SUM(E24:E25)</f>
        <v>170000</v>
      </c>
      <c r="F23" s="92">
        <f>SUM(F24:F25)</f>
        <v>0</v>
      </c>
      <c r="G23" s="102">
        <f>H23+I23</f>
        <v>24599</v>
      </c>
      <c r="H23" s="97">
        <f>SUM(H24:H25)</f>
        <v>24599</v>
      </c>
      <c r="I23" s="41">
        <f>SUM(I24:I25)</f>
        <v>0</v>
      </c>
      <c r="J23" s="44">
        <f t="shared" si="2"/>
        <v>0.1447</v>
      </c>
    </row>
    <row r="24" spans="1:10" ht="25.5">
      <c r="A24" s="32"/>
      <c r="B24" s="30"/>
      <c r="C24" s="33" t="s">
        <v>137</v>
      </c>
      <c r="D24" s="42">
        <f>E24+F24</f>
        <v>120000</v>
      </c>
      <c r="E24" s="22">
        <v>120000</v>
      </c>
      <c r="F24" s="94"/>
      <c r="G24" s="103">
        <f>H24+I24</f>
        <v>24599</v>
      </c>
      <c r="H24" s="99">
        <v>24599</v>
      </c>
      <c r="I24" s="47"/>
      <c r="J24" s="45">
        <f t="shared" si="2"/>
        <v>0.20499166666666666</v>
      </c>
    </row>
    <row r="25" spans="1:10" s="5" customFormat="1" ht="25.5">
      <c r="A25" s="32"/>
      <c r="B25" s="30"/>
      <c r="C25" s="33" t="s">
        <v>138</v>
      </c>
      <c r="D25" s="42">
        <f>E25+F25</f>
        <v>50000</v>
      </c>
      <c r="E25" s="22">
        <v>50000</v>
      </c>
      <c r="F25" s="94"/>
      <c r="G25" s="103">
        <f>H25+I25</f>
        <v>0</v>
      </c>
      <c r="H25" s="99"/>
      <c r="I25" s="47"/>
      <c r="J25" s="45">
        <f t="shared" si="2"/>
        <v>0</v>
      </c>
    </row>
    <row r="26" spans="1:10" ht="19.5" customHeight="1">
      <c r="A26" s="6">
        <v>710</v>
      </c>
      <c r="B26" s="6"/>
      <c r="C26" s="7" t="s">
        <v>69</v>
      </c>
      <c r="D26" s="8">
        <f t="shared" si="0"/>
        <v>645000</v>
      </c>
      <c r="E26" s="7">
        <f>E27+E29</f>
        <v>595000</v>
      </c>
      <c r="F26" s="14">
        <f>F27+F29</f>
        <v>50000</v>
      </c>
      <c r="G26" s="101">
        <f t="shared" si="1"/>
        <v>49997</v>
      </c>
      <c r="H26" s="15">
        <f>H27+H29</f>
        <v>104</v>
      </c>
      <c r="I26" s="7">
        <f>I27+I29</f>
        <v>49893</v>
      </c>
      <c r="J26" s="43">
        <f t="shared" si="2"/>
        <v>0.07751472868217055</v>
      </c>
    </row>
    <row r="27" spans="1:10" ht="15">
      <c r="A27" s="30"/>
      <c r="B27" s="30">
        <v>71015</v>
      </c>
      <c r="C27" s="31" t="s">
        <v>41</v>
      </c>
      <c r="D27" s="36">
        <f t="shared" si="0"/>
        <v>50000</v>
      </c>
      <c r="E27" s="41">
        <f>E28</f>
        <v>0</v>
      </c>
      <c r="F27" s="92">
        <f>F28</f>
        <v>50000</v>
      </c>
      <c r="G27" s="102">
        <f t="shared" si="1"/>
        <v>49893</v>
      </c>
      <c r="H27" s="97">
        <f>H28</f>
        <v>0</v>
      </c>
      <c r="I27" s="41">
        <f>I28</f>
        <v>49893</v>
      </c>
      <c r="J27" s="44">
        <f t="shared" si="2"/>
        <v>0.99786</v>
      </c>
    </row>
    <row r="28" spans="1:10" s="5" customFormat="1" ht="14.25">
      <c r="A28" s="32"/>
      <c r="B28" s="30"/>
      <c r="C28" s="57" t="s">
        <v>9</v>
      </c>
      <c r="D28" s="42">
        <f t="shared" si="0"/>
        <v>50000</v>
      </c>
      <c r="E28" s="22"/>
      <c r="F28" s="94">
        <v>50000</v>
      </c>
      <c r="G28" s="103">
        <f t="shared" si="1"/>
        <v>49893</v>
      </c>
      <c r="H28" s="99"/>
      <c r="I28" s="47">
        <v>49893</v>
      </c>
      <c r="J28" s="45">
        <f t="shared" si="2"/>
        <v>0.99786</v>
      </c>
    </row>
    <row r="29" spans="1:10" s="5" customFormat="1" ht="15">
      <c r="A29" s="30"/>
      <c r="B29" s="30">
        <v>71035</v>
      </c>
      <c r="C29" s="31" t="s">
        <v>42</v>
      </c>
      <c r="D29" s="48">
        <f t="shared" si="0"/>
        <v>595000</v>
      </c>
      <c r="E29" s="41">
        <f>SUM(E30:E34)</f>
        <v>595000</v>
      </c>
      <c r="F29" s="92">
        <f>SUM(F30:F34)</f>
        <v>0</v>
      </c>
      <c r="G29" s="104">
        <f t="shared" si="1"/>
        <v>104</v>
      </c>
      <c r="H29" s="97">
        <f>SUM(H30:H34)</f>
        <v>104</v>
      </c>
      <c r="I29" s="41">
        <f>SUM(I30:I34)</f>
        <v>0</v>
      </c>
      <c r="J29" s="44">
        <f t="shared" si="2"/>
        <v>0.00017478991596638654</v>
      </c>
    </row>
    <row r="30" spans="1:10" ht="25.5">
      <c r="A30" s="32"/>
      <c r="B30" s="30"/>
      <c r="C30" s="57" t="s">
        <v>10</v>
      </c>
      <c r="D30" s="42">
        <f t="shared" si="0"/>
        <v>360000</v>
      </c>
      <c r="E30" s="22">
        <v>360000</v>
      </c>
      <c r="F30" s="93"/>
      <c r="G30" s="103">
        <f t="shared" si="1"/>
        <v>0</v>
      </c>
      <c r="H30" s="99"/>
      <c r="I30" s="22"/>
      <c r="J30" s="45">
        <f t="shared" si="2"/>
        <v>0</v>
      </c>
    </row>
    <row r="31" spans="1:10" ht="25.5">
      <c r="A31" s="32"/>
      <c r="B31" s="30"/>
      <c r="C31" s="57" t="s">
        <v>139</v>
      </c>
      <c r="D31" s="42">
        <f>E31+F31</f>
        <v>45000</v>
      </c>
      <c r="E31" s="22">
        <v>45000</v>
      </c>
      <c r="F31" s="93"/>
      <c r="G31" s="103">
        <f>H31+I31</f>
        <v>0</v>
      </c>
      <c r="H31" s="99"/>
      <c r="I31" s="22"/>
      <c r="J31" s="45">
        <f t="shared" si="2"/>
        <v>0</v>
      </c>
    </row>
    <row r="32" spans="1:10" ht="51">
      <c r="A32" s="32"/>
      <c r="B32" s="30"/>
      <c r="C32" s="57" t="s">
        <v>140</v>
      </c>
      <c r="D32" s="42">
        <f>E32+F32</f>
        <v>10000</v>
      </c>
      <c r="E32" s="22">
        <v>10000</v>
      </c>
      <c r="F32" s="93"/>
      <c r="G32" s="103">
        <f>H32+I32</f>
        <v>104</v>
      </c>
      <c r="H32" s="99">
        <v>104</v>
      </c>
      <c r="I32" s="22"/>
      <c r="J32" s="45">
        <f t="shared" si="2"/>
        <v>0.0104</v>
      </c>
    </row>
    <row r="33" spans="1:10" ht="38.25">
      <c r="A33" s="32"/>
      <c r="B33" s="30"/>
      <c r="C33" s="57" t="s">
        <v>141</v>
      </c>
      <c r="D33" s="42">
        <f>E33+F33</f>
        <v>150000</v>
      </c>
      <c r="E33" s="22">
        <v>150000</v>
      </c>
      <c r="F33" s="93"/>
      <c r="G33" s="103">
        <f>H33+I33</f>
        <v>0</v>
      </c>
      <c r="H33" s="99"/>
      <c r="I33" s="22"/>
      <c r="J33" s="45">
        <f t="shared" si="2"/>
        <v>0</v>
      </c>
    </row>
    <row r="34" spans="1:10" s="5" customFormat="1" ht="38.25">
      <c r="A34" s="32"/>
      <c r="B34" s="30"/>
      <c r="C34" s="57" t="s">
        <v>142</v>
      </c>
      <c r="D34" s="42">
        <f t="shared" si="0"/>
        <v>30000</v>
      </c>
      <c r="E34" s="22">
        <v>30000</v>
      </c>
      <c r="F34" s="93"/>
      <c r="G34" s="103">
        <f t="shared" si="1"/>
        <v>0</v>
      </c>
      <c r="H34" s="99"/>
      <c r="I34" s="22"/>
      <c r="J34" s="45">
        <f t="shared" si="2"/>
        <v>0</v>
      </c>
    </row>
    <row r="35" spans="1:10" ht="19.5" customHeight="1">
      <c r="A35" s="6">
        <v>750</v>
      </c>
      <c r="B35" s="6"/>
      <c r="C35" s="7" t="s">
        <v>43</v>
      </c>
      <c r="D35" s="8">
        <f t="shared" si="0"/>
        <v>1364400</v>
      </c>
      <c r="E35" s="7">
        <f>E36</f>
        <v>1364400</v>
      </c>
      <c r="F35" s="14">
        <f>F36</f>
        <v>0</v>
      </c>
      <c r="G35" s="101">
        <f t="shared" si="1"/>
        <v>121045</v>
      </c>
      <c r="H35" s="15">
        <f>H36</f>
        <v>121045</v>
      </c>
      <c r="I35" s="7">
        <f>I36</f>
        <v>0</v>
      </c>
      <c r="J35" s="43">
        <f t="shared" si="2"/>
        <v>0.08871665200820873</v>
      </c>
    </row>
    <row r="36" spans="1:10" ht="25.5">
      <c r="A36" s="30"/>
      <c r="B36" s="30">
        <v>75023</v>
      </c>
      <c r="C36" s="31" t="s">
        <v>44</v>
      </c>
      <c r="D36" s="36">
        <f t="shared" si="0"/>
        <v>1364400</v>
      </c>
      <c r="E36" s="41">
        <f>SUM(E37:E40)</f>
        <v>1364400</v>
      </c>
      <c r="F36" s="92">
        <f>SUM(F37:F40)</f>
        <v>0</v>
      </c>
      <c r="G36" s="102">
        <f t="shared" si="1"/>
        <v>121045</v>
      </c>
      <c r="H36" s="97">
        <f>SUM(H37:H40)</f>
        <v>121045</v>
      </c>
      <c r="I36" s="41">
        <f>SUM(I37:I40)</f>
        <v>0</v>
      </c>
      <c r="J36" s="44">
        <f t="shared" si="2"/>
        <v>0.08871665200820873</v>
      </c>
    </row>
    <row r="37" spans="1:10" ht="14.25">
      <c r="A37" s="32"/>
      <c r="B37" s="32"/>
      <c r="C37" s="35" t="s">
        <v>11</v>
      </c>
      <c r="D37" s="42">
        <f t="shared" si="0"/>
        <v>494900</v>
      </c>
      <c r="E37" s="22">
        <v>494900</v>
      </c>
      <c r="F37" s="93"/>
      <c r="G37" s="103">
        <f t="shared" si="1"/>
        <v>90275</v>
      </c>
      <c r="H37" s="99">
        <v>90275</v>
      </c>
      <c r="I37" s="22"/>
      <c r="J37" s="45">
        <f t="shared" si="2"/>
        <v>0.18241058799757526</v>
      </c>
    </row>
    <row r="38" spans="1:10" ht="14.25">
      <c r="A38" s="32"/>
      <c r="B38" s="32"/>
      <c r="C38" s="35" t="s">
        <v>9</v>
      </c>
      <c r="D38" s="42">
        <f t="shared" si="0"/>
        <v>69500</v>
      </c>
      <c r="E38" s="22">
        <v>69500</v>
      </c>
      <c r="F38" s="93"/>
      <c r="G38" s="103">
        <f t="shared" si="1"/>
        <v>10396</v>
      </c>
      <c r="H38" s="99">
        <v>10396</v>
      </c>
      <c r="I38" s="22"/>
      <c r="J38" s="45">
        <f t="shared" si="2"/>
        <v>0.14958273381294965</v>
      </c>
    </row>
    <row r="39" spans="1:10" ht="25.5">
      <c r="A39" s="32"/>
      <c r="B39" s="32"/>
      <c r="C39" s="35" t="s">
        <v>143</v>
      </c>
      <c r="D39" s="42">
        <f t="shared" si="0"/>
        <v>720000</v>
      </c>
      <c r="E39" s="22">
        <v>720000</v>
      </c>
      <c r="F39" s="93"/>
      <c r="G39" s="103">
        <f t="shared" si="1"/>
        <v>20374</v>
      </c>
      <c r="H39" s="99">
        <v>20374</v>
      </c>
      <c r="I39" s="22"/>
      <c r="J39" s="45">
        <f t="shared" si="2"/>
        <v>0.028297222222222224</v>
      </c>
    </row>
    <row r="40" spans="1:10" ht="14.25">
      <c r="A40" s="32"/>
      <c r="B40" s="32"/>
      <c r="C40" s="35" t="s">
        <v>144</v>
      </c>
      <c r="D40" s="42">
        <f t="shared" si="0"/>
        <v>80000</v>
      </c>
      <c r="E40" s="22">
        <v>80000</v>
      </c>
      <c r="F40" s="93"/>
      <c r="G40" s="103">
        <f t="shared" si="1"/>
        <v>0</v>
      </c>
      <c r="H40" s="99"/>
      <c r="I40" s="22"/>
      <c r="J40" s="45">
        <f t="shared" si="2"/>
        <v>0</v>
      </c>
    </row>
    <row r="41" spans="1:10" ht="25.5">
      <c r="A41" s="6">
        <v>754</v>
      </c>
      <c r="B41" s="6"/>
      <c r="C41" s="7" t="s">
        <v>12</v>
      </c>
      <c r="D41" s="8">
        <f t="shared" si="0"/>
        <v>788500</v>
      </c>
      <c r="E41" s="7">
        <f>E42+E45+E49+E51</f>
        <v>738500</v>
      </c>
      <c r="F41" s="14">
        <f>F42+F45+F49+F51</f>
        <v>50000</v>
      </c>
      <c r="G41" s="101">
        <f t="shared" si="1"/>
        <v>106623</v>
      </c>
      <c r="H41" s="15">
        <f>H42+H45+H49+H51</f>
        <v>94454</v>
      </c>
      <c r="I41" s="7">
        <f>I42+I45+I49+I51</f>
        <v>12169</v>
      </c>
      <c r="J41" s="43">
        <f t="shared" si="2"/>
        <v>0.13522257450856057</v>
      </c>
    </row>
    <row r="42" spans="1:10" ht="25.5">
      <c r="A42" s="30"/>
      <c r="B42" s="34">
        <v>75411</v>
      </c>
      <c r="C42" s="31" t="s">
        <v>45</v>
      </c>
      <c r="D42" s="48">
        <f t="shared" si="0"/>
        <v>150000</v>
      </c>
      <c r="E42" s="41">
        <f>SUM(E43:E44)</f>
        <v>100000</v>
      </c>
      <c r="F42" s="92">
        <f>SUM(F43:F44)</f>
        <v>50000</v>
      </c>
      <c r="G42" s="104">
        <f t="shared" si="1"/>
        <v>12169</v>
      </c>
      <c r="H42" s="97">
        <f>SUM(H43:H44)</f>
        <v>0</v>
      </c>
      <c r="I42" s="41">
        <f>SUM(I43:I44)</f>
        <v>12169</v>
      </c>
      <c r="J42" s="44">
        <f t="shared" si="2"/>
        <v>0.08112666666666667</v>
      </c>
    </row>
    <row r="43" spans="1:10" ht="25.5">
      <c r="A43" s="32"/>
      <c r="B43" s="59"/>
      <c r="C43" s="33" t="s">
        <v>13</v>
      </c>
      <c r="D43" s="42">
        <f t="shared" si="0"/>
        <v>100000</v>
      </c>
      <c r="E43" s="22">
        <v>100000</v>
      </c>
      <c r="F43" s="93"/>
      <c r="G43" s="103">
        <f t="shared" si="1"/>
        <v>0</v>
      </c>
      <c r="H43" s="99"/>
      <c r="I43" s="22"/>
      <c r="J43" s="45">
        <f t="shared" si="2"/>
        <v>0</v>
      </c>
    </row>
    <row r="44" spans="1:10" ht="14.25">
      <c r="A44" s="32"/>
      <c r="B44" s="59"/>
      <c r="C44" s="33" t="s">
        <v>145</v>
      </c>
      <c r="D44" s="42">
        <f t="shared" si="0"/>
        <v>50000</v>
      </c>
      <c r="E44" s="22"/>
      <c r="F44" s="93">
        <v>50000</v>
      </c>
      <c r="G44" s="103">
        <f t="shared" si="1"/>
        <v>12169</v>
      </c>
      <c r="H44" s="99"/>
      <c r="I44" s="22">
        <v>12169</v>
      </c>
      <c r="J44" s="45">
        <f t="shared" si="2"/>
        <v>0.24338</v>
      </c>
    </row>
    <row r="45" spans="1:10" ht="15">
      <c r="A45" s="30"/>
      <c r="B45" s="34">
        <v>75412</v>
      </c>
      <c r="C45" s="31" t="s">
        <v>146</v>
      </c>
      <c r="D45" s="36">
        <f t="shared" si="0"/>
        <v>465500</v>
      </c>
      <c r="E45" s="41">
        <f>SUM(E46:E48)</f>
        <v>465500</v>
      </c>
      <c r="F45" s="92">
        <f>SUM(F46:F48)</f>
        <v>0</v>
      </c>
      <c r="G45" s="102">
        <f t="shared" si="1"/>
        <v>5500</v>
      </c>
      <c r="H45" s="97">
        <f>SUM(H46:H48)</f>
        <v>5500</v>
      </c>
      <c r="I45" s="41">
        <f>SUM(I46:I48)</f>
        <v>0</v>
      </c>
      <c r="J45" s="44">
        <f t="shared" si="2"/>
        <v>0.011815252416756176</v>
      </c>
    </row>
    <row r="46" spans="1:10" ht="25.5">
      <c r="A46" s="32"/>
      <c r="B46" s="59"/>
      <c r="C46" s="33" t="s">
        <v>147</v>
      </c>
      <c r="D46" s="42">
        <f t="shared" si="0"/>
        <v>5500</v>
      </c>
      <c r="E46" s="22">
        <v>5500</v>
      </c>
      <c r="F46" s="93"/>
      <c r="G46" s="103">
        <f t="shared" si="1"/>
        <v>5500</v>
      </c>
      <c r="H46" s="99">
        <v>5500</v>
      </c>
      <c r="I46" s="22"/>
      <c r="J46" s="45">
        <f t="shared" si="2"/>
        <v>1</v>
      </c>
    </row>
    <row r="47" spans="1:10" ht="25.5">
      <c r="A47" s="32"/>
      <c r="B47" s="59"/>
      <c r="C47" s="33" t="s">
        <v>148</v>
      </c>
      <c r="D47" s="42">
        <f t="shared" si="0"/>
        <v>60000</v>
      </c>
      <c r="E47" s="22">
        <v>60000</v>
      </c>
      <c r="F47" s="93"/>
      <c r="G47" s="103">
        <f t="shared" si="1"/>
        <v>0</v>
      </c>
      <c r="H47" s="99"/>
      <c r="I47" s="22"/>
      <c r="J47" s="45">
        <f t="shared" si="2"/>
        <v>0</v>
      </c>
    </row>
    <row r="48" spans="1:10" ht="25.5">
      <c r="A48" s="32"/>
      <c r="B48" s="59"/>
      <c r="C48" s="33" t="s">
        <v>149</v>
      </c>
      <c r="D48" s="42">
        <f t="shared" si="0"/>
        <v>400000</v>
      </c>
      <c r="E48" s="22">
        <v>400000</v>
      </c>
      <c r="F48" s="93"/>
      <c r="G48" s="103">
        <f t="shared" si="1"/>
        <v>0</v>
      </c>
      <c r="H48" s="99"/>
      <c r="I48" s="22"/>
      <c r="J48" s="45">
        <f t="shared" si="2"/>
        <v>0</v>
      </c>
    </row>
    <row r="49" spans="1:10" ht="15">
      <c r="A49" s="30"/>
      <c r="B49" s="34">
        <v>75414</v>
      </c>
      <c r="C49" s="31" t="s">
        <v>46</v>
      </c>
      <c r="D49" s="48">
        <f t="shared" si="0"/>
        <v>50000</v>
      </c>
      <c r="E49" s="41">
        <f>SUM(E50:E50)</f>
        <v>50000</v>
      </c>
      <c r="F49" s="92">
        <f>SUM(F50:F50)</f>
        <v>0</v>
      </c>
      <c r="G49" s="104">
        <f t="shared" si="1"/>
        <v>0</v>
      </c>
      <c r="H49" s="97">
        <f>SUM(H50:H50)</f>
        <v>0</v>
      </c>
      <c r="I49" s="41">
        <f>SUM(I50:I50)</f>
        <v>0</v>
      </c>
      <c r="J49" s="44">
        <f t="shared" si="2"/>
        <v>0</v>
      </c>
    </row>
    <row r="50" spans="1:10" ht="14.25">
      <c r="A50" s="32"/>
      <c r="B50" s="59"/>
      <c r="C50" s="35" t="s">
        <v>150</v>
      </c>
      <c r="D50" s="42">
        <f t="shared" si="0"/>
        <v>50000</v>
      </c>
      <c r="E50" s="22">
        <v>50000</v>
      </c>
      <c r="F50" s="93"/>
      <c r="G50" s="103">
        <f t="shared" si="1"/>
        <v>0</v>
      </c>
      <c r="H50" s="99"/>
      <c r="I50" s="22"/>
      <c r="J50" s="45">
        <f t="shared" si="2"/>
        <v>0</v>
      </c>
    </row>
    <row r="51" spans="1:10" ht="15">
      <c r="A51" s="30"/>
      <c r="B51" s="34">
        <v>75416</v>
      </c>
      <c r="C51" s="31" t="s">
        <v>102</v>
      </c>
      <c r="D51" s="48">
        <f t="shared" si="0"/>
        <v>123000</v>
      </c>
      <c r="E51" s="41">
        <f>SUM(E52:E53)</f>
        <v>123000</v>
      </c>
      <c r="F51" s="92">
        <f>SUM(F52:F53)</f>
        <v>0</v>
      </c>
      <c r="G51" s="104">
        <f t="shared" si="1"/>
        <v>88954</v>
      </c>
      <c r="H51" s="97">
        <f>SUM(H52:H53)</f>
        <v>88954</v>
      </c>
      <c r="I51" s="41">
        <f>SUM(I52:I53)</f>
        <v>0</v>
      </c>
      <c r="J51" s="44">
        <f t="shared" si="2"/>
        <v>0.7232032520325203</v>
      </c>
    </row>
    <row r="52" spans="1:10" ht="14.25">
      <c r="A52" s="32"/>
      <c r="B52" s="59"/>
      <c r="C52" s="61" t="s">
        <v>151</v>
      </c>
      <c r="D52" s="42">
        <f t="shared" si="0"/>
        <v>90000</v>
      </c>
      <c r="E52" s="22">
        <v>90000</v>
      </c>
      <c r="F52" s="93"/>
      <c r="G52" s="103">
        <f t="shared" si="1"/>
        <v>88954</v>
      </c>
      <c r="H52" s="99">
        <v>88954</v>
      </c>
      <c r="I52" s="22"/>
      <c r="J52" s="45">
        <f t="shared" si="2"/>
        <v>0.9883777777777778</v>
      </c>
    </row>
    <row r="53" spans="1:10" ht="14.25">
      <c r="A53" s="32"/>
      <c r="B53" s="59"/>
      <c r="C53" s="61" t="s">
        <v>152</v>
      </c>
      <c r="D53" s="42">
        <f>E53+F53</f>
        <v>33000</v>
      </c>
      <c r="E53" s="22">
        <v>33000</v>
      </c>
      <c r="F53" s="93"/>
      <c r="G53" s="103">
        <f>H53+I53</f>
        <v>0</v>
      </c>
      <c r="H53" s="99"/>
      <c r="I53" s="22"/>
      <c r="J53" s="45">
        <f t="shared" si="2"/>
        <v>0</v>
      </c>
    </row>
    <row r="54" spans="1:10" ht="19.5" customHeight="1">
      <c r="A54" s="6">
        <v>801</v>
      </c>
      <c r="B54" s="6"/>
      <c r="C54" s="7" t="s">
        <v>47</v>
      </c>
      <c r="D54" s="8">
        <f t="shared" si="0"/>
        <v>3881750</v>
      </c>
      <c r="E54" s="7">
        <f>E55+E62+E65+E68+E72+E74+E78</f>
        <v>2401906</v>
      </c>
      <c r="F54" s="14">
        <f>F55+F62+F65+F68+F72+F74+F78</f>
        <v>1479844</v>
      </c>
      <c r="G54" s="101">
        <f t="shared" si="1"/>
        <v>261526</v>
      </c>
      <c r="H54" s="15">
        <f>H55+H62+H65+H68+H72+H74+H78</f>
        <v>161526</v>
      </c>
      <c r="I54" s="7">
        <f>I55+I62+I65+I68+I72+I74+I78</f>
        <v>100000</v>
      </c>
      <c r="J54" s="43">
        <f t="shared" si="2"/>
        <v>0.06737322084111548</v>
      </c>
    </row>
    <row r="55" spans="1:10" ht="15">
      <c r="A55" s="30"/>
      <c r="B55" s="34">
        <v>80101</v>
      </c>
      <c r="C55" s="31" t="s">
        <v>48</v>
      </c>
      <c r="D55" s="36">
        <f t="shared" si="0"/>
        <v>554320</v>
      </c>
      <c r="E55" s="41">
        <f>SUM(E56:E61)</f>
        <v>399604</v>
      </c>
      <c r="F55" s="92">
        <f>SUM(F56:F61)</f>
        <v>154716</v>
      </c>
      <c r="G55" s="102">
        <f t="shared" si="1"/>
        <v>245820</v>
      </c>
      <c r="H55" s="97">
        <f>SUM(H56:H61)</f>
        <v>145820</v>
      </c>
      <c r="I55" s="41">
        <f>SUM(I56:I61)</f>
        <v>100000</v>
      </c>
      <c r="J55" s="44">
        <f t="shared" si="2"/>
        <v>0.44346226006638767</v>
      </c>
    </row>
    <row r="56" spans="1:10" ht="14.25">
      <c r="A56" s="32"/>
      <c r="B56" s="59"/>
      <c r="C56" s="33" t="s">
        <v>153</v>
      </c>
      <c r="D56" s="42">
        <f t="shared" si="0"/>
        <v>237894</v>
      </c>
      <c r="E56" s="22">
        <v>83178</v>
      </c>
      <c r="F56" s="93">
        <v>154716</v>
      </c>
      <c r="G56" s="103">
        <f t="shared" si="1"/>
        <v>182833</v>
      </c>
      <c r="H56" s="99">
        <v>82833</v>
      </c>
      <c r="I56" s="22">
        <v>100000</v>
      </c>
      <c r="J56" s="44">
        <f t="shared" si="2"/>
        <v>0.768548176919132</v>
      </c>
    </row>
    <row r="57" spans="1:10" ht="14.25">
      <c r="A57" s="32"/>
      <c r="B57" s="59"/>
      <c r="C57" s="33" t="s">
        <v>154</v>
      </c>
      <c r="D57" s="42">
        <f t="shared" si="0"/>
        <v>82500</v>
      </c>
      <c r="E57" s="22">
        <v>82500</v>
      </c>
      <c r="F57" s="93"/>
      <c r="G57" s="103">
        <f t="shared" si="1"/>
        <v>0</v>
      </c>
      <c r="H57" s="99"/>
      <c r="I57" s="22"/>
      <c r="J57" s="45">
        <f t="shared" si="2"/>
        <v>0</v>
      </c>
    </row>
    <row r="58" spans="1:10" ht="14.25">
      <c r="A58" s="32"/>
      <c r="B58" s="59"/>
      <c r="C58" s="33" t="s">
        <v>14</v>
      </c>
      <c r="D58" s="42">
        <f t="shared" si="0"/>
        <v>54926</v>
      </c>
      <c r="E58" s="22">
        <v>54926</v>
      </c>
      <c r="F58" s="93"/>
      <c r="G58" s="103">
        <f t="shared" si="1"/>
        <v>49326</v>
      </c>
      <c r="H58" s="99">
        <v>49326</v>
      </c>
      <c r="I58" s="22"/>
      <c r="J58" s="45">
        <f t="shared" si="2"/>
        <v>0.8980446418818047</v>
      </c>
    </row>
    <row r="59" spans="1:10" ht="14.25">
      <c r="A59" s="32"/>
      <c r="B59" s="32"/>
      <c r="C59" s="33" t="s">
        <v>155</v>
      </c>
      <c r="D59" s="42">
        <f t="shared" si="0"/>
        <v>10000</v>
      </c>
      <c r="E59" s="22">
        <v>10000</v>
      </c>
      <c r="F59" s="93"/>
      <c r="G59" s="103">
        <f t="shared" si="1"/>
        <v>5731</v>
      </c>
      <c r="H59" s="99">
        <v>5731</v>
      </c>
      <c r="I59" s="22"/>
      <c r="J59" s="45">
        <f t="shared" si="2"/>
        <v>0.5731</v>
      </c>
    </row>
    <row r="60" spans="1:10" ht="25.5">
      <c r="A60" s="32"/>
      <c r="B60" s="32"/>
      <c r="C60" s="33" t="s">
        <v>156</v>
      </c>
      <c r="D60" s="42">
        <f>E60+F60</f>
        <v>165000</v>
      </c>
      <c r="E60" s="22">
        <v>165000</v>
      </c>
      <c r="F60" s="93"/>
      <c r="G60" s="103">
        <f>H60+I60</f>
        <v>7930</v>
      </c>
      <c r="H60" s="99">
        <v>7930</v>
      </c>
      <c r="I60" s="22"/>
      <c r="J60" s="45">
        <f t="shared" si="2"/>
        <v>0.04806060606060606</v>
      </c>
    </row>
    <row r="61" spans="1:10" ht="14.25">
      <c r="A61" s="32"/>
      <c r="B61" s="32"/>
      <c r="C61" s="33" t="s">
        <v>157</v>
      </c>
      <c r="D61" s="42">
        <f t="shared" si="0"/>
        <v>4000</v>
      </c>
      <c r="E61" s="22">
        <v>4000</v>
      </c>
      <c r="F61" s="93"/>
      <c r="G61" s="103">
        <f t="shared" si="1"/>
        <v>0</v>
      </c>
      <c r="H61" s="99"/>
      <c r="I61" s="22"/>
      <c r="J61" s="45">
        <f t="shared" si="2"/>
        <v>0</v>
      </c>
    </row>
    <row r="62" spans="1:10" ht="15">
      <c r="A62" s="30"/>
      <c r="B62" s="34">
        <v>80102</v>
      </c>
      <c r="C62" s="58" t="s">
        <v>49</v>
      </c>
      <c r="D62" s="36">
        <f t="shared" si="0"/>
        <v>881429</v>
      </c>
      <c r="E62" s="41">
        <f>SUM(E63:E64)</f>
        <v>569656</v>
      </c>
      <c r="F62" s="92">
        <f>SUM(F63:F64)</f>
        <v>311773</v>
      </c>
      <c r="G62" s="102">
        <f t="shared" si="1"/>
        <v>101</v>
      </c>
      <c r="H62" s="97">
        <f>SUM(H63:H64)</f>
        <v>101</v>
      </c>
      <c r="I62" s="41">
        <f>SUM(I63:I64)</f>
        <v>0</v>
      </c>
      <c r="J62" s="44">
        <f t="shared" si="2"/>
        <v>0.00011458665417180511</v>
      </c>
    </row>
    <row r="63" spans="1:10" ht="38.25">
      <c r="A63" s="32"/>
      <c r="B63" s="32"/>
      <c r="C63" s="60" t="s">
        <v>15</v>
      </c>
      <c r="D63" s="42">
        <f t="shared" si="0"/>
        <v>811429</v>
      </c>
      <c r="E63" s="22">
        <v>499656</v>
      </c>
      <c r="F63" s="93">
        <v>311773</v>
      </c>
      <c r="G63" s="103">
        <f t="shared" si="1"/>
        <v>101</v>
      </c>
      <c r="H63" s="99">
        <v>101</v>
      </c>
      <c r="I63" s="22"/>
      <c r="J63" s="45">
        <f t="shared" si="2"/>
        <v>0.00012447176524378598</v>
      </c>
    </row>
    <row r="64" spans="1:10" ht="25.5">
      <c r="A64" s="32"/>
      <c r="B64" s="32"/>
      <c r="C64" s="60" t="s">
        <v>158</v>
      </c>
      <c r="D64" s="42">
        <f t="shared" si="0"/>
        <v>70000</v>
      </c>
      <c r="E64" s="22">
        <v>70000</v>
      </c>
      <c r="F64" s="93"/>
      <c r="G64" s="103">
        <f t="shared" si="1"/>
        <v>0</v>
      </c>
      <c r="H64" s="99"/>
      <c r="I64" s="22"/>
      <c r="J64" s="45">
        <f t="shared" si="2"/>
        <v>0</v>
      </c>
    </row>
    <row r="65" spans="1:10" ht="15">
      <c r="A65" s="30"/>
      <c r="B65" s="34">
        <v>80110</v>
      </c>
      <c r="C65" s="58" t="s">
        <v>50</v>
      </c>
      <c r="D65" s="48">
        <f t="shared" si="0"/>
        <v>7650</v>
      </c>
      <c r="E65" s="41">
        <f>SUM(E66:E67)</f>
        <v>7650</v>
      </c>
      <c r="F65" s="92">
        <f>SUM(F66:F67)</f>
        <v>0</v>
      </c>
      <c r="G65" s="104">
        <f t="shared" si="1"/>
        <v>4624</v>
      </c>
      <c r="H65" s="97">
        <f>SUM(H66:H67)</f>
        <v>4624</v>
      </c>
      <c r="I65" s="41">
        <f>SUM(I66:I67)</f>
        <v>0</v>
      </c>
      <c r="J65" s="44">
        <f t="shared" si="2"/>
        <v>0.6044444444444445</v>
      </c>
    </row>
    <row r="66" spans="1:10" ht="14.25">
      <c r="A66" s="32"/>
      <c r="B66" s="32"/>
      <c r="C66" s="60" t="s">
        <v>159</v>
      </c>
      <c r="D66" s="42">
        <f t="shared" si="0"/>
        <v>4650</v>
      </c>
      <c r="E66" s="22">
        <v>4650</v>
      </c>
      <c r="F66" s="93"/>
      <c r="G66" s="103">
        <f t="shared" si="1"/>
        <v>4624</v>
      </c>
      <c r="H66" s="99">
        <v>4624</v>
      </c>
      <c r="I66" s="22"/>
      <c r="J66" s="45">
        <f t="shared" si="2"/>
        <v>0.9944086021505376</v>
      </c>
    </row>
    <row r="67" spans="1:10" ht="14.25">
      <c r="A67" s="32"/>
      <c r="B67" s="32"/>
      <c r="C67" s="60" t="s">
        <v>160</v>
      </c>
      <c r="D67" s="42">
        <f>E67+F67</f>
        <v>3000</v>
      </c>
      <c r="E67" s="22">
        <v>3000</v>
      </c>
      <c r="F67" s="93"/>
      <c r="G67" s="103">
        <f>H67+I67</f>
        <v>0</v>
      </c>
      <c r="H67" s="99"/>
      <c r="I67" s="22"/>
      <c r="J67" s="45">
        <f t="shared" si="2"/>
        <v>0</v>
      </c>
    </row>
    <row r="68" spans="1:10" ht="15">
      <c r="A68" s="30"/>
      <c r="B68" s="34">
        <v>80120</v>
      </c>
      <c r="C68" s="31" t="s">
        <v>51</v>
      </c>
      <c r="D68" s="36">
        <f aca="true" t="shared" si="3" ref="D68:D125">E68+F68</f>
        <v>960000</v>
      </c>
      <c r="E68" s="41">
        <f>SUM(E69:E71)</f>
        <v>960000</v>
      </c>
      <c r="F68" s="92">
        <f>SUM(F69:F71)</f>
        <v>0</v>
      </c>
      <c r="G68" s="102">
        <f aca="true" t="shared" si="4" ref="G68:G125">H68+I68</f>
        <v>6502</v>
      </c>
      <c r="H68" s="97">
        <f>SUM(H69:H71)</f>
        <v>6502</v>
      </c>
      <c r="I68" s="41">
        <f>SUM(I69:I71)</f>
        <v>0</v>
      </c>
      <c r="J68" s="44">
        <f t="shared" si="2"/>
        <v>0.006772916666666667</v>
      </c>
    </row>
    <row r="69" spans="1:10" ht="14.25">
      <c r="A69" s="32"/>
      <c r="B69" s="32"/>
      <c r="C69" s="33" t="s">
        <v>161</v>
      </c>
      <c r="D69" s="42">
        <f t="shared" si="3"/>
        <v>30000</v>
      </c>
      <c r="E69" s="22">
        <v>30000</v>
      </c>
      <c r="F69" s="93"/>
      <c r="G69" s="103">
        <f t="shared" si="4"/>
        <v>0</v>
      </c>
      <c r="H69" s="99"/>
      <c r="I69" s="22"/>
      <c r="J69" s="45">
        <f aca="true" t="shared" si="5" ref="J69:J132">G69/D69</f>
        <v>0</v>
      </c>
    </row>
    <row r="70" spans="1:10" ht="25.5">
      <c r="A70" s="32"/>
      <c r="B70" s="32"/>
      <c r="C70" s="33" t="s">
        <v>162</v>
      </c>
      <c r="D70" s="42">
        <f t="shared" si="3"/>
        <v>850000</v>
      </c>
      <c r="E70" s="22">
        <v>850000</v>
      </c>
      <c r="F70" s="93"/>
      <c r="G70" s="103">
        <f t="shared" si="4"/>
        <v>0</v>
      </c>
      <c r="H70" s="99"/>
      <c r="I70" s="22"/>
      <c r="J70" s="45">
        <f t="shared" si="5"/>
        <v>0</v>
      </c>
    </row>
    <row r="71" spans="1:10" ht="25.5">
      <c r="A71" s="32"/>
      <c r="B71" s="32"/>
      <c r="C71" s="33" t="s">
        <v>163</v>
      </c>
      <c r="D71" s="42">
        <f t="shared" si="3"/>
        <v>80000</v>
      </c>
      <c r="E71" s="22">
        <v>80000</v>
      </c>
      <c r="F71" s="93"/>
      <c r="G71" s="103">
        <f t="shared" si="4"/>
        <v>6502</v>
      </c>
      <c r="H71" s="99">
        <v>6502</v>
      </c>
      <c r="I71" s="22"/>
      <c r="J71" s="45">
        <f t="shared" si="5"/>
        <v>0.081275</v>
      </c>
    </row>
    <row r="72" spans="1:10" ht="15">
      <c r="A72" s="30"/>
      <c r="B72" s="34">
        <v>80130</v>
      </c>
      <c r="C72" s="31" t="s">
        <v>52</v>
      </c>
      <c r="D72" s="36">
        <f>E72+F72</f>
        <v>5000</v>
      </c>
      <c r="E72" s="41">
        <f>SUM(E73:E73)</f>
        <v>5000</v>
      </c>
      <c r="F72" s="92">
        <f>SUM(F73:F73)</f>
        <v>0</v>
      </c>
      <c r="G72" s="102">
        <f>H72+I72</f>
        <v>4479</v>
      </c>
      <c r="H72" s="97">
        <f>SUM(H73:H73)</f>
        <v>4479</v>
      </c>
      <c r="I72" s="41">
        <f>SUM(I73:I73)</f>
        <v>0</v>
      </c>
      <c r="J72" s="44">
        <f t="shared" si="5"/>
        <v>0.8958</v>
      </c>
    </row>
    <row r="73" spans="1:10" ht="25.5">
      <c r="A73" s="32"/>
      <c r="B73" s="59"/>
      <c r="C73" s="33" t="s">
        <v>164</v>
      </c>
      <c r="D73" s="42">
        <f>E73+F73</f>
        <v>5000</v>
      </c>
      <c r="E73" s="22">
        <v>5000</v>
      </c>
      <c r="F73" s="93"/>
      <c r="G73" s="103">
        <f>H73+I73</f>
        <v>4479</v>
      </c>
      <c r="H73" s="99">
        <v>4479</v>
      </c>
      <c r="I73" s="22"/>
      <c r="J73" s="45">
        <f t="shared" si="5"/>
        <v>0.8958</v>
      </c>
    </row>
    <row r="74" spans="1:10" ht="38.25">
      <c r="A74" s="30"/>
      <c r="B74" s="34">
        <v>80140</v>
      </c>
      <c r="C74" s="31" t="s">
        <v>63</v>
      </c>
      <c r="D74" s="48">
        <f>E74+F74</f>
        <v>1442351</v>
      </c>
      <c r="E74" s="41">
        <f>SUM(E75:E77)</f>
        <v>428996</v>
      </c>
      <c r="F74" s="92">
        <f>SUM(F75:F77)</f>
        <v>1013355</v>
      </c>
      <c r="G74" s="104">
        <f>H74+I74</f>
        <v>0</v>
      </c>
      <c r="H74" s="97">
        <f>SUM(H75:H77)</f>
        <v>0</v>
      </c>
      <c r="I74" s="41">
        <f>SUM(I75:I77)</f>
        <v>0</v>
      </c>
      <c r="J74" s="44">
        <f t="shared" si="5"/>
        <v>0</v>
      </c>
    </row>
    <row r="75" spans="1:10" ht="25.5">
      <c r="A75" s="32"/>
      <c r="B75" s="59"/>
      <c r="C75" s="33" t="s">
        <v>165</v>
      </c>
      <c r="D75" s="42">
        <f t="shared" si="3"/>
        <v>250000</v>
      </c>
      <c r="E75" s="22">
        <v>250000</v>
      </c>
      <c r="F75" s="93"/>
      <c r="G75" s="103">
        <f t="shared" si="4"/>
        <v>0</v>
      </c>
      <c r="H75" s="99"/>
      <c r="I75" s="22"/>
      <c r="J75" s="45">
        <f t="shared" si="5"/>
        <v>0</v>
      </c>
    </row>
    <row r="76" spans="1:10" ht="38.25">
      <c r="A76" s="32"/>
      <c r="B76" s="59"/>
      <c r="C76" s="33" t="s">
        <v>166</v>
      </c>
      <c r="D76" s="42">
        <f t="shared" si="3"/>
        <v>1075626</v>
      </c>
      <c r="E76" s="22">
        <v>157996</v>
      </c>
      <c r="F76" s="93">
        <v>917630</v>
      </c>
      <c r="G76" s="103">
        <f t="shared" si="4"/>
        <v>0</v>
      </c>
      <c r="H76" s="99"/>
      <c r="I76" s="22"/>
      <c r="J76" s="45">
        <f t="shared" si="5"/>
        <v>0</v>
      </c>
    </row>
    <row r="77" spans="1:10" ht="51">
      <c r="A77" s="32"/>
      <c r="B77" s="59"/>
      <c r="C77" s="33" t="s">
        <v>167</v>
      </c>
      <c r="D77" s="42">
        <f t="shared" si="3"/>
        <v>116725</v>
      </c>
      <c r="E77" s="22">
        <v>21000</v>
      </c>
      <c r="F77" s="93">
        <v>95725</v>
      </c>
      <c r="G77" s="103">
        <f t="shared" si="4"/>
        <v>0</v>
      </c>
      <c r="H77" s="99"/>
      <c r="I77" s="22"/>
      <c r="J77" s="45">
        <f t="shared" si="5"/>
        <v>0</v>
      </c>
    </row>
    <row r="78" spans="1:10" ht="15">
      <c r="A78" s="30"/>
      <c r="B78" s="34">
        <v>80195</v>
      </c>
      <c r="C78" s="31" t="s">
        <v>36</v>
      </c>
      <c r="D78" s="36">
        <f t="shared" si="3"/>
        <v>31000</v>
      </c>
      <c r="E78" s="41">
        <f>SUM(E79:E79)</f>
        <v>31000</v>
      </c>
      <c r="F78" s="92">
        <f>SUM(F79:F79)</f>
        <v>0</v>
      </c>
      <c r="G78" s="102">
        <f t="shared" si="4"/>
        <v>0</v>
      </c>
      <c r="H78" s="97">
        <f>SUM(H79:H79)</f>
        <v>0</v>
      </c>
      <c r="I78" s="41">
        <f>SUM(I79:I79)</f>
        <v>0</v>
      </c>
      <c r="J78" s="44">
        <f t="shared" si="5"/>
        <v>0</v>
      </c>
    </row>
    <row r="79" spans="1:10" ht="38.25">
      <c r="A79" s="32"/>
      <c r="B79" s="59"/>
      <c r="C79" s="33" t="s">
        <v>168</v>
      </c>
      <c r="D79" s="42">
        <f t="shared" si="3"/>
        <v>31000</v>
      </c>
      <c r="E79" s="22">
        <v>31000</v>
      </c>
      <c r="F79" s="93"/>
      <c r="G79" s="103">
        <f t="shared" si="4"/>
        <v>0</v>
      </c>
      <c r="H79" s="99"/>
      <c r="I79" s="22"/>
      <c r="J79" s="45">
        <f t="shared" si="5"/>
        <v>0</v>
      </c>
    </row>
    <row r="80" spans="1:10" ht="19.5" customHeight="1">
      <c r="A80" s="6">
        <v>851</v>
      </c>
      <c r="B80" s="6"/>
      <c r="C80" s="7" t="s">
        <v>169</v>
      </c>
      <c r="D80" s="8">
        <f t="shared" si="3"/>
        <v>81600</v>
      </c>
      <c r="E80" s="7">
        <f>E81</f>
        <v>81600</v>
      </c>
      <c r="F80" s="14">
        <f>F81</f>
        <v>0</v>
      </c>
      <c r="G80" s="101">
        <f t="shared" si="4"/>
        <v>11702</v>
      </c>
      <c r="H80" s="15">
        <f>H81</f>
        <v>11702</v>
      </c>
      <c r="I80" s="7">
        <f>I81</f>
        <v>0</v>
      </c>
      <c r="J80" s="43">
        <f t="shared" si="5"/>
        <v>0.14340686274509803</v>
      </c>
    </row>
    <row r="81" spans="1:10" ht="15">
      <c r="A81" s="30"/>
      <c r="B81" s="34">
        <v>85121</v>
      </c>
      <c r="C81" s="31" t="s">
        <v>53</v>
      </c>
      <c r="D81" s="48">
        <f t="shared" si="3"/>
        <v>81600</v>
      </c>
      <c r="E81" s="41">
        <f>SUM(E82:E83)</f>
        <v>81600</v>
      </c>
      <c r="F81" s="92">
        <f>SUM(F82:F83)</f>
        <v>0</v>
      </c>
      <c r="G81" s="104">
        <f t="shared" si="4"/>
        <v>11702</v>
      </c>
      <c r="H81" s="97">
        <f>SUM(H82:H83)</f>
        <v>11702</v>
      </c>
      <c r="I81" s="41">
        <f>SUM(I82:I83)</f>
        <v>0</v>
      </c>
      <c r="J81" s="44">
        <f t="shared" si="5"/>
        <v>0.14340686274509803</v>
      </c>
    </row>
    <row r="82" spans="1:10" ht="25.5">
      <c r="A82" s="30"/>
      <c r="B82" s="30"/>
      <c r="C82" s="33" t="s">
        <v>170</v>
      </c>
      <c r="D82" s="42">
        <f t="shared" si="3"/>
        <v>61600</v>
      </c>
      <c r="E82" s="22">
        <v>61600</v>
      </c>
      <c r="F82" s="93"/>
      <c r="G82" s="103">
        <f t="shared" si="4"/>
        <v>11702</v>
      </c>
      <c r="H82" s="99">
        <v>11702</v>
      </c>
      <c r="I82" s="22"/>
      <c r="J82" s="45">
        <f t="shared" si="5"/>
        <v>0.18996753246753248</v>
      </c>
    </row>
    <row r="83" spans="1:10" ht="25.5">
      <c r="A83" s="30"/>
      <c r="B83" s="30"/>
      <c r="C83" s="33" t="s">
        <v>171</v>
      </c>
      <c r="D83" s="42">
        <f t="shared" si="3"/>
        <v>20000</v>
      </c>
      <c r="E83" s="22">
        <v>20000</v>
      </c>
      <c r="F83" s="93"/>
      <c r="G83" s="103">
        <f t="shared" si="4"/>
        <v>0</v>
      </c>
      <c r="H83" s="99"/>
      <c r="I83" s="22"/>
      <c r="J83" s="45">
        <f t="shared" si="5"/>
        <v>0</v>
      </c>
    </row>
    <row r="84" spans="1:10" ht="19.5" customHeight="1">
      <c r="A84" s="6">
        <v>852</v>
      </c>
      <c r="B84" s="6"/>
      <c r="C84" s="7" t="s">
        <v>32</v>
      </c>
      <c r="D84" s="8">
        <f t="shared" si="3"/>
        <v>332020</v>
      </c>
      <c r="E84" s="7">
        <f>E85+E88+E90</f>
        <v>332020</v>
      </c>
      <c r="F84" s="14">
        <f>F85+F88+F90</f>
        <v>0</v>
      </c>
      <c r="G84" s="101">
        <f t="shared" si="4"/>
        <v>598</v>
      </c>
      <c r="H84" s="15">
        <f>H85+H88+H90</f>
        <v>598</v>
      </c>
      <c r="I84" s="7">
        <f>I85+I88+I90</f>
        <v>0</v>
      </c>
      <c r="J84" s="43">
        <f t="shared" si="5"/>
        <v>0.0018010963194988255</v>
      </c>
    </row>
    <row r="85" spans="1:10" ht="15">
      <c r="A85" s="30"/>
      <c r="B85" s="34">
        <v>85202</v>
      </c>
      <c r="C85" s="31" t="s">
        <v>54</v>
      </c>
      <c r="D85" s="36">
        <f>E85+F85</f>
        <v>158800</v>
      </c>
      <c r="E85" s="41">
        <f>SUM(E86:E87)</f>
        <v>158800</v>
      </c>
      <c r="F85" s="92">
        <f>SUM(F86:F87)</f>
        <v>0</v>
      </c>
      <c r="G85" s="102">
        <f>H85+I85</f>
        <v>598</v>
      </c>
      <c r="H85" s="97">
        <f>SUM(H86:H87)</f>
        <v>598</v>
      </c>
      <c r="I85" s="41">
        <f>SUM(I86:I87)</f>
        <v>0</v>
      </c>
      <c r="J85" s="44">
        <f t="shared" si="5"/>
        <v>0.0037657430730478588</v>
      </c>
    </row>
    <row r="86" spans="1:10" ht="38.25">
      <c r="A86" s="30"/>
      <c r="B86" s="30"/>
      <c r="C86" s="85" t="s">
        <v>172</v>
      </c>
      <c r="D86" s="42">
        <f>E86+F86</f>
        <v>150000</v>
      </c>
      <c r="E86" s="22">
        <v>150000</v>
      </c>
      <c r="F86" s="93"/>
      <c r="G86" s="103">
        <f>H86+I86</f>
        <v>598</v>
      </c>
      <c r="H86" s="99">
        <v>598</v>
      </c>
      <c r="I86" s="22"/>
      <c r="J86" s="45">
        <f t="shared" si="5"/>
        <v>0.003986666666666667</v>
      </c>
    </row>
    <row r="87" spans="1:10" ht="25.5">
      <c r="A87" s="30"/>
      <c r="B87" s="30"/>
      <c r="C87" s="61" t="s">
        <v>173</v>
      </c>
      <c r="D87" s="42">
        <f>E87+F87</f>
        <v>8800</v>
      </c>
      <c r="E87" s="22">
        <v>8800</v>
      </c>
      <c r="F87" s="93"/>
      <c r="G87" s="103">
        <f>H87+I87</f>
        <v>0</v>
      </c>
      <c r="H87" s="99"/>
      <c r="I87" s="22"/>
      <c r="J87" s="45">
        <f t="shared" si="5"/>
        <v>0</v>
      </c>
    </row>
    <row r="88" spans="1:10" ht="15">
      <c r="A88" s="30"/>
      <c r="B88" s="34">
        <v>85219</v>
      </c>
      <c r="C88" s="31" t="s">
        <v>55</v>
      </c>
      <c r="D88" s="36">
        <f>E88+F88</f>
        <v>84000</v>
      </c>
      <c r="E88" s="41">
        <f>E89</f>
        <v>84000</v>
      </c>
      <c r="F88" s="92">
        <f>F89</f>
        <v>0</v>
      </c>
      <c r="G88" s="102">
        <f>H88+I88</f>
        <v>0</v>
      </c>
      <c r="H88" s="97">
        <f>H89</f>
        <v>0</v>
      </c>
      <c r="I88" s="41">
        <f>I89</f>
        <v>0</v>
      </c>
      <c r="J88" s="44">
        <f t="shared" si="5"/>
        <v>0</v>
      </c>
    </row>
    <row r="89" spans="1:10" ht="51">
      <c r="A89" s="30"/>
      <c r="B89" s="30"/>
      <c r="C89" s="57" t="s">
        <v>174</v>
      </c>
      <c r="D89" s="42">
        <f>E89+F89</f>
        <v>84000</v>
      </c>
      <c r="E89" s="22">
        <v>84000</v>
      </c>
      <c r="F89" s="93"/>
      <c r="G89" s="103">
        <f>H89+I89</f>
        <v>0</v>
      </c>
      <c r="H89" s="99"/>
      <c r="I89" s="22"/>
      <c r="J89" s="45">
        <f t="shared" si="5"/>
        <v>0</v>
      </c>
    </row>
    <row r="90" spans="1:10" ht="15">
      <c r="A90" s="30"/>
      <c r="B90" s="34">
        <v>85295</v>
      </c>
      <c r="C90" s="31" t="s">
        <v>36</v>
      </c>
      <c r="D90" s="36">
        <f t="shared" si="3"/>
        <v>89220</v>
      </c>
      <c r="E90" s="41">
        <f>E91</f>
        <v>89220</v>
      </c>
      <c r="F90" s="92">
        <f>F91</f>
        <v>0</v>
      </c>
      <c r="G90" s="102">
        <f t="shared" si="4"/>
        <v>0</v>
      </c>
      <c r="H90" s="97">
        <f>H91</f>
        <v>0</v>
      </c>
      <c r="I90" s="41">
        <f>I91</f>
        <v>0</v>
      </c>
      <c r="J90" s="44">
        <f t="shared" si="5"/>
        <v>0</v>
      </c>
    </row>
    <row r="91" spans="1:10" ht="25.5">
      <c r="A91" s="30"/>
      <c r="B91" s="30"/>
      <c r="C91" s="33" t="s">
        <v>175</v>
      </c>
      <c r="D91" s="42">
        <f t="shared" si="3"/>
        <v>89220</v>
      </c>
      <c r="E91" s="22">
        <v>89220</v>
      </c>
      <c r="F91" s="93"/>
      <c r="G91" s="103">
        <f t="shared" si="4"/>
        <v>0</v>
      </c>
      <c r="H91" s="99"/>
      <c r="I91" s="22"/>
      <c r="J91" s="45">
        <f t="shared" si="5"/>
        <v>0</v>
      </c>
    </row>
    <row r="92" spans="1:10" ht="25.5">
      <c r="A92" s="6">
        <v>853</v>
      </c>
      <c r="B92" s="6"/>
      <c r="C92" s="7" t="s">
        <v>28</v>
      </c>
      <c r="D92" s="8">
        <f t="shared" si="3"/>
        <v>37000</v>
      </c>
      <c r="E92" s="7">
        <f>E93</f>
        <v>37000</v>
      </c>
      <c r="F92" s="14">
        <f>F93</f>
        <v>0</v>
      </c>
      <c r="G92" s="101">
        <f t="shared" si="4"/>
        <v>0</v>
      </c>
      <c r="H92" s="15">
        <f>H93</f>
        <v>0</v>
      </c>
      <c r="I92" s="7">
        <f>I93</f>
        <v>0</v>
      </c>
      <c r="J92" s="43">
        <f t="shared" si="5"/>
        <v>0</v>
      </c>
    </row>
    <row r="93" spans="1:10" ht="15">
      <c r="A93" s="30"/>
      <c r="B93" s="34">
        <v>85333</v>
      </c>
      <c r="C93" s="31" t="s">
        <v>176</v>
      </c>
      <c r="D93" s="48">
        <f t="shared" si="3"/>
        <v>37000</v>
      </c>
      <c r="E93" s="41">
        <f>E94</f>
        <v>37000</v>
      </c>
      <c r="F93" s="92">
        <f>F94</f>
        <v>0</v>
      </c>
      <c r="G93" s="104">
        <f t="shared" si="4"/>
        <v>0</v>
      </c>
      <c r="H93" s="97">
        <f>H94</f>
        <v>0</v>
      </c>
      <c r="I93" s="41">
        <f>I94</f>
        <v>0</v>
      </c>
      <c r="J93" s="44">
        <f t="shared" si="5"/>
        <v>0</v>
      </c>
    </row>
    <row r="94" spans="1:10" ht="25.5">
      <c r="A94" s="30"/>
      <c r="B94" s="30"/>
      <c r="C94" s="85" t="s">
        <v>177</v>
      </c>
      <c r="D94" s="42">
        <f t="shared" si="3"/>
        <v>37000</v>
      </c>
      <c r="E94" s="22">
        <v>37000</v>
      </c>
      <c r="F94" s="93"/>
      <c r="G94" s="103">
        <f t="shared" si="4"/>
        <v>0</v>
      </c>
      <c r="H94" s="99"/>
      <c r="I94" s="22"/>
      <c r="J94" s="45">
        <f t="shared" si="5"/>
        <v>0</v>
      </c>
    </row>
    <row r="95" spans="1:10" ht="25.5">
      <c r="A95" s="6">
        <v>900</v>
      </c>
      <c r="B95" s="6"/>
      <c r="C95" s="7" t="s">
        <v>70</v>
      </c>
      <c r="D95" s="8">
        <f t="shared" si="3"/>
        <v>3840500</v>
      </c>
      <c r="E95" s="7">
        <f>E96+E98+E100+E102+E106</f>
        <v>3610500</v>
      </c>
      <c r="F95" s="14">
        <f>F96+F98+F100+F102+F106</f>
        <v>230000</v>
      </c>
      <c r="G95" s="101">
        <f t="shared" si="4"/>
        <v>231049</v>
      </c>
      <c r="H95" s="15">
        <f>H96+H98+H100+H102+H106</f>
        <v>231049</v>
      </c>
      <c r="I95" s="7">
        <f>I96+I98+I100+I102+I106</f>
        <v>0</v>
      </c>
      <c r="J95" s="43">
        <f t="shared" si="5"/>
        <v>0.060161176930087226</v>
      </c>
    </row>
    <row r="96" spans="1:10" ht="15">
      <c r="A96" s="30"/>
      <c r="B96" s="34">
        <v>90001</v>
      </c>
      <c r="C96" s="31" t="s">
        <v>64</v>
      </c>
      <c r="D96" s="36">
        <f>E96+F96</f>
        <v>450000</v>
      </c>
      <c r="E96" s="41">
        <f>SUM(E97:E97)</f>
        <v>450000</v>
      </c>
      <c r="F96" s="92">
        <f>SUM(F97:F97)</f>
        <v>0</v>
      </c>
      <c r="G96" s="102">
        <f>H96+I96</f>
        <v>0</v>
      </c>
      <c r="H96" s="97">
        <f>SUM(H97:H97)</f>
        <v>0</v>
      </c>
      <c r="I96" s="41">
        <f>SUM(I97:I97)</f>
        <v>0</v>
      </c>
      <c r="J96" s="44">
        <f t="shared" si="5"/>
        <v>0</v>
      </c>
    </row>
    <row r="97" spans="1:10" ht="51">
      <c r="A97" s="30"/>
      <c r="B97" s="30"/>
      <c r="C97" s="33" t="s">
        <v>178</v>
      </c>
      <c r="D97" s="42">
        <f>E97+F97</f>
        <v>450000</v>
      </c>
      <c r="E97" s="22">
        <v>450000</v>
      </c>
      <c r="F97" s="93"/>
      <c r="G97" s="103">
        <f>H97+I97</f>
        <v>0</v>
      </c>
      <c r="H97" s="99"/>
      <c r="I97" s="22"/>
      <c r="J97" s="45">
        <f t="shared" si="5"/>
        <v>0</v>
      </c>
    </row>
    <row r="98" spans="1:10" ht="15">
      <c r="A98" s="68"/>
      <c r="B98" s="68">
        <v>90004</v>
      </c>
      <c r="C98" s="84" t="s">
        <v>179</v>
      </c>
      <c r="D98" s="48">
        <f>E98+F98</f>
        <v>35500</v>
      </c>
      <c r="E98" s="76">
        <f>E99</f>
        <v>35500</v>
      </c>
      <c r="F98" s="95">
        <f>F99</f>
        <v>0</v>
      </c>
      <c r="G98" s="104">
        <f>H98+I98</f>
        <v>0</v>
      </c>
      <c r="H98" s="100">
        <f>H99</f>
        <v>0</v>
      </c>
      <c r="I98" s="76">
        <f>I99</f>
        <v>0</v>
      </c>
      <c r="J98" s="44">
        <f t="shared" si="5"/>
        <v>0</v>
      </c>
    </row>
    <row r="99" spans="1:10" ht="25.5">
      <c r="A99" s="30"/>
      <c r="B99" s="30"/>
      <c r="C99" s="33" t="s">
        <v>180</v>
      </c>
      <c r="D99" s="42">
        <f>E99+F99</f>
        <v>35500</v>
      </c>
      <c r="E99" s="22">
        <v>35500</v>
      </c>
      <c r="F99" s="93"/>
      <c r="G99" s="103">
        <f>H99+I99</f>
        <v>0</v>
      </c>
      <c r="H99" s="99"/>
      <c r="I99" s="22"/>
      <c r="J99" s="45">
        <f t="shared" si="5"/>
        <v>0</v>
      </c>
    </row>
    <row r="100" spans="1:10" ht="15">
      <c r="A100" s="30"/>
      <c r="B100" s="34">
        <v>90015</v>
      </c>
      <c r="C100" s="31" t="s">
        <v>56</v>
      </c>
      <c r="D100" s="36">
        <f t="shared" si="3"/>
        <v>300000</v>
      </c>
      <c r="E100" s="41">
        <f>SUM(E101:E101)</f>
        <v>300000</v>
      </c>
      <c r="F100" s="92">
        <f>SUM(F101:F101)</f>
        <v>0</v>
      </c>
      <c r="G100" s="102">
        <f t="shared" si="4"/>
        <v>37013</v>
      </c>
      <c r="H100" s="97">
        <f>SUM(H101:H101)</f>
        <v>37013</v>
      </c>
      <c r="I100" s="41">
        <f>SUM(I101:I101)</f>
        <v>0</v>
      </c>
      <c r="J100" s="44">
        <f t="shared" si="5"/>
        <v>0.12337666666666666</v>
      </c>
    </row>
    <row r="101" spans="1:10" ht="14.25">
      <c r="A101" s="30"/>
      <c r="B101" s="30"/>
      <c r="C101" s="35" t="s">
        <v>16</v>
      </c>
      <c r="D101" s="42">
        <f t="shared" si="3"/>
        <v>300000</v>
      </c>
      <c r="E101" s="22">
        <v>300000</v>
      </c>
      <c r="F101" s="93"/>
      <c r="G101" s="103">
        <f t="shared" si="4"/>
        <v>37013</v>
      </c>
      <c r="H101" s="99">
        <v>37013</v>
      </c>
      <c r="I101" s="22"/>
      <c r="J101" s="45">
        <f t="shared" si="5"/>
        <v>0.12337666666666666</v>
      </c>
    </row>
    <row r="102" spans="1:10" ht="15">
      <c r="A102" s="30"/>
      <c r="B102" s="34">
        <v>90017</v>
      </c>
      <c r="C102" s="31" t="s">
        <v>181</v>
      </c>
      <c r="D102" s="48">
        <f t="shared" si="3"/>
        <v>125000</v>
      </c>
      <c r="E102" s="41">
        <f>SUM(E103:E105)</f>
        <v>125000</v>
      </c>
      <c r="F102" s="92">
        <f>SUM(F103:F105)</f>
        <v>0</v>
      </c>
      <c r="G102" s="104">
        <f t="shared" si="4"/>
        <v>0</v>
      </c>
      <c r="H102" s="97">
        <f>SUM(H103:H105)</f>
        <v>0</v>
      </c>
      <c r="I102" s="41">
        <f>SUM(I103:I105)</f>
        <v>0</v>
      </c>
      <c r="J102" s="44">
        <f t="shared" si="5"/>
        <v>0</v>
      </c>
    </row>
    <row r="103" spans="1:10" ht="14.25">
      <c r="A103" s="30"/>
      <c r="B103" s="34"/>
      <c r="C103" s="61" t="s">
        <v>182</v>
      </c>
      <c r="D103" s="42">
        <f>E103+F103</f>
        <v>60000</v>
      </c>
      <c r="E103" s="22">
        <v>60000</v>
      </c>
      <c r="F103" s="93"/>
      <c r="G103" s="103">
        <f>H103+I103</f>
        <v>0</v>
      </c>
      <c r="H103" s="99"/>
      <c r="I103" s="22"/>
      <c r="J103" s="45">
        <f t="shared" si="5"/>
        <v>0</v>
      </c>
    </row>
    <row r="104" spans="1:10" ht="25.5">
      <c r="A104" s="30"/>
      <c r="B104" s="34"/>
      <c r="C104" s="61" t="s">
        <v>183</v>
      </c>
      <c r="D104" s="42">
        <f>E104+F104</f>
        <v>15000</v>
      </c>
      <c r="E104" s="22">
        <v>15000</v>
      </c>
      <c r="F104" s="93"/>
      <c r="G104" s="103">
        <f>H104+I104</f>
        <v>0</v>
      </c>
      <c r="H104" s="99"/>
      <c r="I104" s="22"/>
      <c r="J104" s="45">
        <f t="shared" si="5"/>
        <v>0</v>
      </c>
    </row>
    <row r="105" spans="1:10" ht="14.25">
      <c r="A105" s="30"/>
      <c r="B105" s="34"/>
      <c r="C105" s="61" t="s">
        <v>184</v>
      </c>
      <c r="D105" s="42">
        <f>E105+F105</f>
        <v>50000</v>
      </c>
      <c r="E105" s="22">
        <v>50000</v>
      </c>
      <c r="F105" s="93"/>
      <c r="G105" s="103">
        <f>H105+I105</f>
        <v>0</v>
      </c>
      <c r="H105" s="99"/>
      <c r="I105" s="22"/>
      <c r="J105" s="45">
        <f t="shared" si="5"/>
        <v>0</v>
      </c>
    </row>
    <row r="106" spans="1:10" ht="15">
      <c r="A106" s="30"/>
      <c r="B106" s="34">
        <v>90095</v>
      </c>
      <c r="C106" s="31" t="s">
        <v>36</v>
      </c>
      <c r="D106" s="36">
        <f t="shared" si="3"/>
        <v>2930000</v>
      </c>
      <c r="E106" s="41">
        <f>SUM(E107:E118)</f>
        <v>2700000</v>
      </c>
      <c r="F106" s="92">
        <f>SUM(F107:F118)</f>
        <v>230000</v>
      </c>
      <c r="G106" s="102">
        <f t="shared" si="4"/>
        <v>194036</v>
      </c>
      <c r="H106" s="97">
        <f>SUM(H107:H118)</f>
        <v>194036</v>
      </c>
      <c r="I106" s="41">
        <f>SUM(I107:I118)</f>
        <v>0</v>
      </c>
      <c r="J106" s="44">
        <f t="shared" si="5"/>
        <v>0.06622389078498293</v>
      </c>
    </row>
    <row r="107" spans="1:10" ht="25.5">
      <c r="A107" s="30"/>
      <c r="B107" s="34"/>
      <c r="C107" s="33" t="s">
        <v>185</v>
      </c>
      <c r="D107" s="42">
        <f>E107+F107</f>
        <v>5000</v>
      </c>
      <c r="E107" s="22">
        <v>5000</v>
      </c>
      <c r="F107" s="93"/>
      <c r="G107" s="103">
        <f>H107+I107</f>
        <v>0</v>
      </c>
      <c r="H107" s="99"/>
      <c r="I107" s="22"/>
      <c r="J107" s="45">
        <f t="shared" si="5"/>
        <v>0</v>
      </c>
    </row>
    <row r="108" spans="1:10" ht="25.5">
      <c r="A108" s="30"/>
      <c r="B108" s="34"/>
      <c r="C108" s="33" t="s">
        <v>186</v>
      </c>
      <c r="D108" s="42">
        <f>E108+F108</f>
        <v>60000</v>
      </c>
      <c r="E108" s="22">
        <v>60000</v>
      </c>
      <c r="F108" s="93"/>
      <c r="G108" s="103">
        <f>H108+I108</f>
        <v>57096</v>
      </c>
      <c r="H108" s="99">
        <v>57096</v>
      </c>
      <c r="I108" s="22"/>
      <c r="J108" s="45">
        <f t="shared" si="5"/>
        <v>0.9516</v>
      </c>
    </row>
    <row r="109" spans="1:10" ht="14.25">
      <c r="A109" s="30"/>
      <c r="B109" s="30"/>
      <c r="C109" s="35" t="s">
        <v>17</v>
      </c>
      <c r="D109" s="42">
        <f t="shared" si="3"/>
        <v>813000</v>
      </c>
      <c r="E109" s="22">
        <v>813000</v>
      </c>
      <c r="F109" s="93"/>
      <c r="G109" s="103">
        <f t="shared" si="4"/>
        <v>56299</v>
      </c>
      <c r="H109" s="99">
        <v>56299</v>
      </c>
      <c r="I109" s="22"/>
      <c r="J109" s="45">
        <f t="shared" si="5"/>
        <v>0.06924846248462485</v>
      </c>
    </row>
    <row r="110" spans="1:10" ht="14.25">
      <c r="A110" s="30"/>
      <c r="B110" s="30"/>
      <c r="C110" s="35" t="s">
        <v>66</v>
      </c>
      <c r="D110" s="42">
        <f t="shared" si="3"/>
        <v>1000000</v>
      </c>
      <c r="E110" s="22">
        <v>1000000</v>
      </c>
      <c r="F110" s="93"/>
      <c r="G110" s="103">
        <f t="shared" si="4"/>
        <v>8754</v>
      </c>
      <c r="H110" s="99">
        <v>8754</v>
      </c>
      <c r="I110" s="22"/>
      <c r="J110" s="45">
        <f t="shared" si="5"/>
        <v>0.008754</v>
      </c>
    </row>
    <row r="111" spans="1:10" ht="25.5">
      <c r="A111" s="30"/>
      <c r="B111" s="30"/>
      <c r="C111" s="35" t="s">
        <v>187</v>
      </c>
      <c r="D111" s="42">
        <f t="shared" si="3"/>
        <v>70000</v>
      </c>
      <c r="E111" s="22">
        <v>70000</v>
      </c>
      <c r="F111" s="93"/>
      <c r="G111" s="103">
        <f t="shared" si="4"/>
        <v>43606</v>
      </c>
      <c r="H111" s="99">
        <v>43606</v>
      </c>
      <c r="I111" s="22"/>
      <c r="J111" s="45">
        <f t="shared" si="5"/>
        <v>0.6229428571428571</v>
      </c>
    </row>
    <row r="112" spans="1:10" ht="38.25">
      <c r="A112" s="30"/>
      <c r="B112" s="30"/>
      <c r="C112" s="35" t="s">
        <v>18</v>
      </c>
      <c r="D112" s="42">
        <f t="shared" si="3"/>
        <v>76000</v>
      </c>
      <c r="E112" s="22">
        <v>76000</v>
      </c>
      <c r="F112" s="93"/>
      <c r="G112" s="103">
        <f t="shared" si="4"/>
        <v>0</v>
      </c>
      <c r="H112" s="99"/>
      <c r="I112" s="22"/>
      <c r="J112" s="45">
        <f t="shared" si="5"/>
        <v>0</v>
      </c>
    </row>
    <row r="113" spans="1:10" ht="38.25">
      <c r="A113" s="30"/>
      <c r="B113" s="30"/>
      <c r="C113" s="35" t="s">
        <v>19</v>
      </c>
      <c r="D113" s="42">
        <f t="shared" si="3"/>
        <v>140000</v>
      </c>
      <c r="E113" s="22">
        <v>140000</v>
      </c>
      <c r="F113" s="93"/>
      <c r="G113" s="103">
        <f t="shared" si="4"/>
        <v>0</v>
      </c>
      <c r="H113" s="99"/>
      <c r="I113" s="22"/>
      <c r="J113" s="45">
        <f t="shared" si="5"/>
        <v>0</v>
      </c>
    </row>
    <row r="114" spans="1:10" ht="25.5">
      <c r="A114" s="32"/>
      <c r="B114" s="32"/>
      <c r="C114" s="35" t="s">
        <v>20</v>
      </c>
      <c r="D114" s="42">
        <f t="shared" si="3"/>
        <v>300000</v>
      </c>
      <c r="E114" s="22">
        <v>300000</v>
      </c>
      <c r="F114" s="93"/>
      <c r="G114" s="103">
        <f t="shared" si="4"/>
        <v>379</v>
      </c>
      <c r="H114" s="99">
        <v>379</v>
      </c>
      <c r="I114" s="22"/>
      <c r="J114" s="45">
        <f t="shared" si="5"/>
        <v>0.0012633333333333333</v>
      </c>
    </row>
    <row r="115" spans="1:10" ht="25.5">
      <c r="A115" s="32"/>
      <c r="B115" s="32"/>
      <c r="C115" s="35" t="s">
        <v>21</v>
      </c>
      <c r="D115" s="42">
        <f t="shared" si="3"/>
        <v>70000</v>
      </c>
      <c r="E115" s="22">
        <v>70000</v>
      </c>
      <c r="F115" s="93"/>
      <c r="G115" s="103">
        <f t="shared" si="4"/>
        <v>27902</v>
      </c>
      <c r="H115" s="99">
        <v>27902</v>
      </c>
      <c r="I115" s="22"/>
      <c r="J115" s="45">
        <f t="shared" si="5"/>
        <v>0.3986</v>
      </c>
    </row>
    <row r="116" spans="1:10" ht="25.5">
      <c r="A116" s="32"/>
      <c r="B116" s="32"/>
      <c r="C116" s="35" t="s">
        <v>188</v>
      </c>
      <c r="D116" s="42">
        <f t="shared" si="3"/>
        <v>26000</v>
      </c>
      <c r="E116" s="22">
        <v>26000</v>
      </c>
      <c r="F116" s="93"/>
      <c r="G116" s="103">
        <f t="shared" si="4"/>
        <v>0</v>
      </c>
      <c r="H116" s="99"/>
      <c r="I116" s="22"/>
      <c r="J116" s="45">
        <f t="shared" si="5"/>
        <v>0</v>
      </c>
    </row>
    <row r="117" spans="1:10" ht="25.5">
      <c r="A117" s="32"/>
      <c r="B117" s="32"/>
      <c r="C117" s="35" t="s">
        <v>189</v>
      </c>
      <c r="D117" s="42">
        <f>E117+F117</f>
        <v>230000</v>
      </c>
      <c r="E117" s="22"/>
      <c r="F117" s="93">
        <v>230000</v>
      </c>
      <c r="G117" s="103">
        <f>H117+I117</f>
        <v>0</v>
      </c>
      <c r="H117" s="99"/>
      <c r="I117" s="22"/>
      <c r="J117" s="45">
        <f t="shared" si="5"/>
        <v>0</v>
      </c>
    </row>
    <row r="118" spans="1:10" ht="38.25">
      <c r="A118" s="32"/>
      <c r="B118" s="32"/>
      <c r="C118" s="35" t="s">
        <v>190</v>
      </c>
      <c r="D118" s="42">
        <f>E118+F118</f>
        <v>140000</v>
      </c>
      <c r="E118" s="22">
        <v>140000</v>
      </c>
      <c r="F118" s="93"/>
      <c r="G118" s="103">
        <f>H118+I118</f>
        <v>0</v>
      </c>
      <c r="H118" s="99"/>
      <c r="I118" s="22"/>
      <c r="J118" s="45">
        <f t="shared" si="5"/>
        <v>0</v>
      </c>
    </row>
    <row r="119" spans="1:10" ht="25.5">
      <c r="A119" s="6">
        <v>921</v>
      </c>
      <c r="B119" s="6"/>
      <c r="C119" s="7" t="s">
        <v>124</v>
      </c>
      <c r="D119" s="8">
        <f t="shared" si="3"/>
        <v>1232000</v>
      </c>
      <c r="E119" s="7">
        <f>E120</f>
        <v>1232000</v>
      </c>
      <c r="F119" s="14">
        <f>F120</f>
        <v>0</v>
      </c>
      <c r="G119" s="101">
        <f t="shared" si="4"/>
        <v>7000</v>
      </c>
      <c r="H119" s="15">
        <f>H120</f>
        <v>7000</v>
      </c>
      <c r="I119" s="7">
        <f>I120</f>
        <v>0</v>
      </c>
      <c r="J119" s="43">
        <f t="shared" si="5"/>
        <v>0.005681818181818182</v>
      </c>
    </row>
    <row r="120" spans="1:10" ht="15">
      <c r="A120" s="30"/>
      <c r="B120" s="34">
        <v>92110</v>
      </c>
      <c r="C120" s="31" t="s">
        <v>59</v>
      </c>
      <c r="D120" s="36">
        <f t="shared" si="3"/>
        <v>1232000</v>
      </c>
      <c r="E120" s="41">
        <f>E121+E122</f>
        <v>1232000</v>
      </c>
      <c r="F120" s="92">
        <f>F121+F122</f>
        <v>0</v>
      </c>
      <c r="G120" s="102">
        <f t="shared" si="4"/>
        <v>7000</v>
      </c>
      <c r="H120" s="97">
        <f>H121+H122</f>
        <v>7000</v>
      </c>
      <c r="I120" s="41">
        <f>I121+I122</f>
        <v>0</v>
      </c>
      <c r="J120" s="44">
        <f t="shared" si="5"/>
        <v>0.005681818181818182</v>
      </c>
    </row>
    <row r="121" spans="1:10" ht="63.75">
      <c r="A121" s="30"/>
      <c r="B121" s="59"/>
      <c r="C121" s="33" t="s">
        <v>191</v>
      </c>
      <c r="D121" s="42">
        <f t="shared" si="3"/>
        <v>1225000</v>
      </c>
      <c r="E121" s="22">
        <v>1225000</v>
      </c>
      <c r="F121" s="93"/>
      <c r="G121" s="103">
        <f t="shared" si="4"/>
        <v>0</v>
      </c>
      <c r="H121" s="99"/>
      <c r="I121" s="22"/>
      <c r="J121" s="45">
        <f t="shared" si="5"/>
        <v>0</v>
      </c>
    </row>
    <row r="122" spans="1:10" ht="25.5">
      <c r="A122" s="30"/>
      <c r="B122" s="59"/>
      <c r="C122" s="33" t="s">
        <v>192</v>
      </c>
      <c r="D122" s="42">
        <f t="shared" si="3"/>
        <v>7000</v>
      </c>
      <c r="E122" s="22">
        <v>7000</v>
      </c>
      <c r="F122" s="93"/>
      <c r="G122" s="103">
        <f t="shared" si="4"/>
        <v>7000</v>
      </c>
      <c r="H122" s="99">
        <v>7000</v>
      </c>
      <c r="I122" s="22"/>
      <c r="J122" s="45">
        <f t="shared" si="5"/>
        <v>1</v>
      </c>
    </row>
    <row r="123" spans="1:10" ht="38.25">
      <c r="A123" s="6">
        <v>925</v>
      </c>
      <c r="B123" s="6"/>
      <c r="C123" s="7" t="s">
        <v>71</v>
      </c>
      <c r="D123" s="8">
        <f t="shared" si="3"/>
        <v>115800</v>
      </c>
      <c r="E123" s="7">
        <f>E124</f>
        <v>115800</v>
      </c>
      <c r="F123" s="14">
        <f>F124</f>
        <v>0</v>
      </c>
      <c r="G123" s="101">
        <f t="shared" si="4"/>
        <v>0</v>
      </c>
      <c r="H123" s="15">
        <f>H124</f>
        <v>0</v>
      </c>
      <c r="I123" s="7">
        <f>I124</f>
        <v>0</v>
      </c>
      <c r="J123" s="43">
        <f t="shared" si="5"/>
        <v>0</v>
      </c>
    </row>
    <row r="124" spans="1:10" ht="15">
      <c r="A124" s="30"/>
      <c r="B124" s="34">
        <v>92504</v>
      </c>
      <c r="C124" s="31" t="s">
        <v>60</v>
      </c>
      <c r="D124" s="36">
        <f t="shared" si="3"/>
        <v>115800</v>
      </c>
      <c r="E124" s="41">
        <f>SUM(E125:E127)</f>
        <v>115800</v>
      </c>
      <c r="F124" s="92">
        <f>SUM(F125:F127)</f>
        <v>0</v>
      </c>
      <c r="G124" s="102">
        <f t="shared" si="4"/>
        <v>0</v>
      </c>
      <c r="H124" s="97">
        <f>SUM(H125:H127)</f>
        <v>0</v>
      </c>
      <c r="I124" s="41">
        <f>SUM(I125:I127)</f>
        <v>0</v>
      </c>
      <c r="J124" s="44">
        <f t="shared" si="5"/>
        <v>0</v>
      </c>
    </row>
    <row r="125" spans="1:10" ht="25.5">
      <c r="A125" s="30"/>
      <c r="B125" s="30"/>
      <c r="C125" s="61" t="s">
        <v>193</v>
      </c>
      <c r="D125" s="42">
        <f t="shared" si="3"/>
        <v>87000</v>
      </c>
      <c r="E125" s="22">
        <v>87000</v>
      </c>
      <c r="F125" s="93"/>
      <c r="G125" s="103">
        <f t="shared" si="4"/>
        <v>0</v>
      </c>
      <c r="H125" s="99"/>
      <c r="I125" s="22"/>
      <c r="J125" s="45">
        <f t="shared" si="5"/>
        <v>0</v>
      </c>
    </row>
    <row r="126" spans="1:10" ht="38.25">
      <c r="A126" s="30"/>
      <c r="B126" s="30"/>
      <c r="C126" s="61" t="s">
        <v>194</v>
      </c>
      <c r="D126" s="42">
        <f>E126+F126</f>
        <v>3200</v>
      </c>
      <c r="E126" s="22">
        <v>3200</v>
      </c>
      <c r="F126" s="93"/>
      <c r="G126" s="103">
        <f>H126+I126</f>
        <v>0</v>
      </c>
      <c r="H126" s="99"/>
      <c r="I126" s="22"/>
      <c r="J126" s="45">
        <f t="shared" si="5"/>
        <v>0</v>
      </c>
    </row>
    <row r="127" spans="1:10" ht="25.5">
      <c r="A127" s="30"/>
      <c r="B127" s="30"/>
      <c r="C127" s="61" t="s">
        <v>195</v>
      </c>
      <c r="D127" s="42">
        <f>E127+F127</f>
        <v>25600</v>
      </c>
      <c r="E127" s="22">
        <v>25600</v>
      </c>
      <c r="F127" s="93"/>
      <c r="G127" s="103">
        <f>H127+I127</f>
        <v>0</v>
      </c>
      <c r="H127" s="99"/>
      <c r="I127" s="22"/>
      <c r="J127" s="45">
        <f t="shared" si="5"/>
        <v>0</v>
      </c>
    </row>
    <row r="128" spans="1:10" ht="19.5" customHeight="1">
      <c r="A128" s="6">
        <v>926</v>
      </c>
      <c r="B128" s="6"/>
      <c r="C128" s="7" t="s">
        <v>72</v>
      </c>
      <c r="D128" s="8">
        <f aca="true" t="shared" si="6" ref="D128:D136">E128+F128</f>
        <v>1042000</v>
      </c>
      <c r="E128" s="7">
        <f>E129+E133</f>
        <v>1042000</v>
      </c>
      <c r="F128" s="14">
        <f>F129+F133</f>
        <v>0</v>
      </c>
      <c r="G128" s="101">
        <f aca="true" t="shared" si="7" ref="G128:G136">H128+I128</f>
        <v>59204</v>
      </c>
      <c r="H128" s="15">
        <f>H129+H133</f>
        <v>59204</v>
      </c>
      <c r="I128" s="7">
        <f>I129+I133</f>
        <v>0</v>
      </c>
      <c r="J128" s="43">
        <f t="shared" si="5"/>
        <v>0.05681765834932821</v>
      </c>
    </row>
    <row r="129" spans="1:10" ht="15">
      <c r="A129" s="30"/>
      <c r="B129" s="34">
        <v>92601</v>
      </c>
      <c r="C129" s="31" t="s">
        <v>62</v>
      </c>
      <c r="D129" s="36">
        <f t="shared" si="6"/>
        <v>1002000</v>
      </c>
      <c r="E129" s="41">
        <f>SUM(E130:E132)</f>
        <v>1002000</v>
      </c>
      <c r="F129" s="92">
        <f>SUM(F130:F132)</f>
        <v>0</v>
      </c>
      <c r="G129" s="102">
        <f t="shared" si="7"/>
        <v>29890</v>
      </c>
      <c r="H129" s="97">
        <f>SUM(H130:H132)</f>
        <v>29890</v>
      </c>
      <c r="I129" s="41">
        <f>SUM(I130:I132)</f>
        <v>0</v>
      </c>
      <c r="J129" s="44">
        <f t="shared" si="5"/>
        <v>0.029830339321357285</v>
      </c>
    </row>
    <row r="130" spans="1:10" ht="25.5">
      <c r="A130" s="30"/>
      <c r="B130" s="30"/>
      <c r="C130" s="35" t="s">
        <v>196</v>
      </c>
      <c r="D130" s="42">
        <f t="shared" si="6"/>
        <v>20000</v>
      </c>
      <c r="E130" s="22">
        <v>20000</v>
      </c>
      <c r="F130" s="93"/>
      <c r="G130" s="103">
        <f t="shared" si="7"/>
        <v>0</v>
      </c>
      <c r="H130" s="99"/>
      <c r="I130" s="22"/>
      <c r="J130" s="45">
        <f t="shared" si="5"/>
        <v>0</v>
      </c>
    </row>
    <row r="131" spans="1:10" ht="25.5">
      <c r="A131" s="30"/>
      <c r="B131" s="30"/>
      <c r="C131" s="35" t="s">
        <v>197</v>
      </c>
      <c r="D131" s="42">
        <f>E131+F131</f>
        <v>50000</v>
      </c>
      <c r="E131" s="22">
        <v>50000</v>
      </c>
      <c r="F131" s="93"/>
      <c r="G131" s="103">
        <f>H131+I131</f>
        <v>0</v>
      </c>
      <c r="H131" s="99"/>
      <c r="I131" s="22"/>
      <c r="J131" s="45">
        <f t="shared" si="5"/>
        <v>0</v>
      </c>
    </row>
    <row r="132" spans="1:10" ht="25.5">
      <c r="A132" s="30"/>
      <c r="B132" s="30"/>
      <c r="C132" s="35" t="s">
        <v>198</v>
      </c>
      <c r="D132" s="42">
        <f>E132+F132</f>
        <v>932000</v>
      </c>
      <c r="E132" s="22">
        <v>932000</v>
      </c>
      <c r="F132" s="93"/>
      <c r="G132" s="103">
        <f>H132+I132</f>
        <v>29890</v>
      </c>
      <c r="H132" s="99">
        <v>29890</v>
      </c>
      <c r="I132" s="22"/>
      <c r="J132" s="45">
        <f t="shared" si="5"/>
        <v>0.032070815450643775</v>
      </c>
    </row>
    <row r="133" spans="1:10" ht="15">
      <c r="A133" s="30"/>
      <c r="B133" s="34">
        <v>92695</v>
      </c>
      <c r="C133" s="31" t="s">
        <v>36</v>
      </c>
      <c r="D133" s="36">
        <f>E133+F133</f>
        <v>40000</v>
      </c>
      <c r="E133" s="41">
        <f>SUM(E134:E135)</f>
        <v>40000</v>
      </c>
      <c r="F133" s="92">
        <f>SUM(F134:F135)</f>
        <v>0</v>
      </c>
      <c r="G133" s="102">
        <f>H133+I133</f>
        <v>29314</v>
      </c>
      <c r="H133" s="97">
        <f>SUM(H134:H135)</f>
        <v>29314</v>
      </c>
      <c r="I133" s="41">
        <f>SUM(I134:I135)</f>
        <v>0</v>
      </c>
      <c r="J133" s="44">
        <f>G133/D133</f>
        <v>0.73285</v>
      </c>
    </row>
    <row r="134" spans="1:10" ht="25.5">
      <c r="A134" s="30"/>
      <c r="B134" s="30"/>
      <c r="C134" s="33" t="s">
        <v>201</v>
      </c>
      <c r="D134" s="42">
        <f>E134+F134</f>
        <v>30000</v>
      </c>
      <c r="E134" s="22">
        <v>30000</v>
      </c>
      <c r="F134" s="93"/>
      <c r="G134" s="103">
        <f>H134+I134</f>
        <v>29314</v>
      </c>
      <c r="H134" s="99">
        <v>29314</v>
      </c>
      <c r="I134" s="22"/>
      <c r="J134" s="45">
        <f>G134/D134</f>
        <v>0.9771333333333333</v>
      </c>
    </row>
    <row r="135" spans="1:10" ht="38.25">
      <c r="A135" s="30"/>
      <c r="B135" s="30"/>
      <c r="C135" s="33" t="s">
        <v>202</v>
      </c>
      <c r="D135" s="42">
        <f>E135+F135</f>
        <v>10000</v>
      </c>
      <c r="E135" s="22">
        <v>10000</v>
      </c>
      <c r="F135" s="93"/>
      <c r="G135" s="103">
        <f>H135+I135</f>
        <v>0</v>
      </c>
      <c r="H135" s="99"/>
      <c r="I135" s="22"/>
      <c r="J135" s="45">
        <f>G135/D135</f>
        <v>0</v>
      </c>
    </row>
    <row r="136" spans="1:10" ht="22.5" customHeight="1" thickBot="1">
      <c r="A136" s="53"/>
      <c r="B136" s="53"/>
      <c r="C136" s="54" t="s">
        <v>24</v>
      </c>
      <c r="D136" s="8">
        <f t="shared" si="6"/>
        <v>25332370</v>
      </c>
      <c r="E136" s="8">
        <f>E4+E22+E26+E35+E41+E54+E80+E84+E92+E95+E119+E123+E128</f>
        <v>23522526</v>
      </c>
      <c r="F136" s="16">
        <f>F4+F22+F26+F35+F41+F54+F80+F84+F92+F95+F119+F123+F128</f>
        <v>1809844</v>
      </c>
      <c r="G136" s="105">
        <f t="shared" si="7"/>
        <v>1955870</v>
      </c>
      <c r="H136" s="17">
        <f>H4+H22+H26+H35+H41+H54+H80+H84+H92+H95+H119+H123+H128</f>
        <v>1793808</v>
      </c>
      <c r="I136" s="8">
        <f>I4+I22+I26+I35+I41+I54+I80+I84+I92+I95+I119+I123+I128</f>
        <v>162062</v>
      </c>
      <c r="J136" s="18">
        <f>G136/D136</f>
        <v>0.07720833068520631</v>
      </c>
    </row>
    <row r="137" spans="1:10" ht="12.75">
      <c r="A137" s="9"/>
      <c r="B137" s="10"/>
      <c r="C137" s="11"/>
      <c r="D137" s="11"/>
      <c r="E137" s="11"/>
      <c r="F137" s="11"/>
      <c r="G137" s="11"/>
      <c r="H137" s="11"/>
      <c r="I137" s="11"/>
      <c r="J137" s="11"/>
    </row>
    <row r="138" spans="1:10" ht="12.75">
      <c r="A138" s="9"/>
      <c r="B138" s="10"/>
      <c r="C138" s="11"/>
      <c r="D138" s="11"/>
      <c r="E138" s="11"/>
      <c r="F138" s="11"/>
      <c r="G138" s="11"/>
      <c r="H138" s="11"/>
      <c r="I138" s="11"/>
      <c r="J138" s="11"/>
    </row>
    <row r="139" spans="1:10" ht="12.75">
      <c r="A139" s="9"/>
      <c r="B139" s="10"/>
      <c r="C139" s="11"/>
      <c r="D139" s="11"/>
      <c r="E139" s="11"/>
      <c r="F139" s="11"/>
      <c r="G139" s="11"/>
      <c r="H139" s="11"/>
      <c r="I139" s="11"/>
      <c r="J139" s="11"/>
    </row>
    <row r="140" spans="1:10" ht="12.75">
      <c r="A140" s="9"/>
      <c r="B140" s="10"/>
      <c r="C140" s="11"/>
      <c r="D140" s="11"/>
      <c r="E140" s="11"/>
      <c r="F140" s="11"/>
      <c r="G140" s="11"/>
      <c r="H140" s="11"/>
      <c r="I140" s="11"/>
      <c r="J140" s="11"/>
    </row>
    <row r="141" spans="1:10" ht="12.75">
      <c r="A141" s="9"/>
      <c r="B141" s="10"/>
      <c r="C141" s="11"/>
      <c r="D141" s="11"/>
      <c r="E141" s="11"/>
      <c r="F141" s="11"/>
      <c r="G141" s="11"/>
      <c r="H141" s="11"/>
      <c r="I141" s="11"/>
      <c r="J141" s="11"/>
    </row>
    <row r="142" spans="1:10" ht="12.75">
      <c r="A142" s="9"/>
      <c r="B142" s="10"/>
      <c r="C142" s="11"/>
      <c r="D142" s="11"/>
      <c r="E142" s="11"/>
      <c r="F142" s="11"/>
      <c r="G142" s="11"/>
      <c r="H142" s="11"/>
      <c r="I142" s="11"/>
      <c r="J142" s="11"/>
    </row>
    <row r="143" spans="1:10" ht="12.75">
      <c r="A143" s="9"/>
      <c r="B143" s="10"/>
      <c r="C143" s="11"/>
      <c r="D143" s="11"/>
      <c r="E143" s="11"/>
      <c r="F143" s="11"/>
      <c r="G143" s="11"/>
      <c r="H143" s="11"/>
      <c r="I143" s="11"/>
      <c r="J143" s="11"/>
    </row>
    <row r="144" spans="1:10" ht="12.75">
      <c r="A144" s="9"/>
      <c r="B144" s="10"/>
      <c r="C144" s="11"/>
      <c r="D144" s="11"/>
      <c r="E144" s="11"/>
      <c r="F144" s="11"/>
      <c r="G144" s="11"/>
      <c r="H144" s="11"/>
      <c r="I144" s="11"/>
      <c r="J144" s="11"/>
    </row>
    <row r="145" spans="1:10" ht="12.75">
      <c r="A145" s="9"/>
      <c r="B145" s="10"/>
      <c r="C145" s="11"/>
      <c r="D145" s="11"/>
      <c r="E145" s="11"/>
      <c r="F145" s="11"/>
      <c r="G145" s="11"/>
      <c r="H145" s="11"/>
      <c r="I145" s="11"/>
      <c r="J145" s="11"/>
    </row>
    <row r="146" spans="1:10" ht="12.75">
      <c r="A146" s="9"/>
      <c r="B146" s="10"/>
      <c r="C146" s="11"/>
      <c r="D146" s="11"/>
      <c r="E146" s="11"/>
      <c r="F146" s="11"/>
      <c r="G146" s="11"/>
      <c r="H146" s="11"/>
      <c r="I146" s="11"/>
      <c r="J146" s="11"/>
    </row>
    <row r="147" spans="1:10" ht="12.75">
      <c r="A147" s="9"/>
      <c r="B147" s="10"/>
      <c r="C147" s="11"/>
      <c r="D147" s="11"/>
      <c r="E147" s="11"/>
      <c r="F147" s="11"/>
      <c r="G147" s="11"/>
      <c r="H147" s="11"/>
      <c r="I147" s="11"/>
      <c r="J147" s="11"/>
    </row>
    <row r="148" spans="1:10" ht="12.75">
      <c r="A148" s="9"/>
      <c r="B148" s="10"/>
      <c r="C148" s="11"/>
      <c r="D148" s="11"/>
      <c r="E148" s="11"/>
      <c r="F148" s="11"/>
      <c r="G148" s="11"/>
      <c r="H148" s="11"/>
      <c r="I148" s="11"/>
      <c r="J148" s="11"/>
    </row>
    <row r="149" spans="1:10" ht="12.75">
      <c r="A149" s="9"/>
      <c r="B149" s="10"/>
      <c r="C149" s="11"/>
      <c r="D149" s="11"/>
      <c r="E149" s="11"/>
      <c r="F149" s="11"/>
      <c r="G149" s="11"/>
      <c r="H149" s="11"/>
      <c r="I149" s="11"/>
      <c r="J149" s="11"/>
    </row>
    <row r="150" spans="1:10" ht="12.75">
      <c r="A150" s="9"/>
      <c r="B150" s="10"/>
      <c r="C150" s="11"/>
      <c r="D150" s="11"/>
      <c r="E150" s="11"/>
      <c r="F150" s="11"/>
      <c r="G150" s="11"/>
      <c r="H150" s="11"/>
      <c r="I150" s="11"/>
      <c r="J150" s="11"/>
    </row>
    <row r="151" spans="1:10" ht="12.75">
      <c r="A151" s="9"/>
      <c r="B151" s="10"/>
      <c r="C151" s="11"/>
      <c r="D151" s="11"/>
      <c r="E151" s="11"/>
      <c r="F151" s="11"/>
      <c r="G151" s="11"/>
      <c r="H151" s="11"/>
      <c r="I151" s="11"/>
      <c r="J151" s="11"/>
    </row>
    <row r="152" spans="1:10" ht="12.75">
      <c r="A152" s="9"/>
      <c r="B152" s="10"/>
      <c r="C152" s="11"/>
      <c r="D152" s="11"/>
      <c r="E152" s="11"/>
      <c r="F152" s="11"/>
      <c r="G152" s="11"/>
      <c r="H152" s="11"/>
      <c r="I152" s="11"/>
      <c r="J152" s="11"/>
    </row>
    <row r="153" spans="1:10" ht="12.75">
      <c r="A153" s="9"/>
      <c r="B153" s="10"/>
      <c r="C153" s="11"/>
      <c r="D153" s="11"/>
      <c r="E153" s="11"/>
      <c r="F153" s="11"/>
      <c r="G153" s="11"/>
      <c r="H153" s="11"/>
      <c r="I153" s="11"/>
      <c r="J153" s="11"/>
    </row>
    <row r="154" spans="1:10" ht="12.75">
      <c r="A154" s="9"/>
      <c r="B154" s="10"/>
      <c r="C154" s="11"/>
      <c r="D154" s="11"/>
      <c r="E154" s="11"/>
      <c r="F154" s="11"/>
      <c r="G154" s="11"/>
      <c r="H154" s="11"/>
      <c r="I154" s="11"/>
      <c r="J154" s="11"/>
    </row>
    <row r="155" spans="1:10" ht="12.75">
      <c r="A155" s="9"/>
      <c r="B155" s="10"/>
      <c r="C155" s="11"/>
      <c r="D155" s="11"/>
      <c r="E155" s="11"/>
      <c r="F155" s="11"/>
      <c r="G155" s="11"/>
      <c r="H155" s="11"/>
      <c r="I155" s="11"/>
      <c r="J155" s="11"/>
    </row>
    <row r="156" spans="1:10" ht="12.75">
      <c r="A156" s="9"/>
      <c r="B156" s="10"/>
      <c r="C156" s="11"/>
      <c r="D156" s="11"/>
      <c r="E156" s="11"/>
      <c r="F156" s="11"/>
      <c r="G156" s="11"/>
      <c r="H156" s="11"/>
      <c r="I156" s="11"/>
      <c r="J156" s="11"/>
    </row>
    <row r="157" spans="1:10" ht="12.75">
      <c r="A157" s="9"/>
      <c r="B157" s="10"/>
      <c r="C157" s="11"/>
      <c r="D157" s="11"/>
      <c r="E157" s="11"/>
      <c r="F157" s="11"/>
      <c r="G157" s="11"/>
      <c r="H157" s="11"/>
      <c r="I157" s="11"/>
      <c r="J157" s="11"/>
    </row>
    <row r="158" spans="1:10" ht="12.75">
      <c r="A158" s="9"/>
      <c r="B158" s="10"/>
      <c r="C158" s="11"/>
      <c r="D158" s="11"/>
      <c r="E158" s="11"/>
      <c r="F158" s="11"/>
      <c r="G158" s="11"/>
      <c r="H158" s="11"/>
      <c r="I158" s="11"/>
      <c r="J158" s="11"/>
    </row>
    <row r="159" spans="1:10" ht="12.75">
      <c r="A159" s="9"/>
      <c r="B159" s="10"/>
      <c r="C159" s="11"/>
      <c r="D159" s="11"/>
      <c r="E159" s="11"/>
      <c r="F159" s="11"/>
      <c r="G159" s="11"/>
      <c r="H159" s="11"/>
      <c r="I159" s="11"/>
      <c r="J159" s="11"/>
    </row>
    <row r="160" spans="1:10" ht="12.75">
      <c r="A160" s="9"/>
      <c r="B160" s="10"/>
      <c r="C160" s="11"/>
      <c r="D160" s="11"/>
      <c r="E160" s="11"/>
      <c r="F160" s="11"/>
      <c r="G160" s="11"/>
      <c r="H160" s="11"/>
      <c r="I160" s="11"/>
      <c r="J160" s="11"/>
    </row>
    <row r="161" spans="1:10" ht="12.75">
      <c r="A161" s="9"/>
      <c r="B161" s="10"/>
      <c r="C161" s="11"/>
      <c r="D161" s="11"/>
      <c r="E161" s="11"/>
      <c r="F161" s="11"/>
      <c r="G161" s="11"/>
      <c r="H161" s="11"/>
      <c r="I161" s="11"/>
      <c r="J161" s="11"/>
    </row>
    <row r="162" spans="1:10" ht="12.75">
      <c r="A162" s="9"/>
      <c r="B162" s="10"/>
      <c r="C162" s="11"/>
      <c r="D162" s="11"/>
      <c r="E162" s="11"/>
      <c r="F162" s="11"/>
      <c r="G162" s="11"/>
      <c r="H162" s="11"/>
      <c r="I162" s="11"/>
      <c r="J162" s="11"/>
    </row>
    <row r="163" spans="1:10" ht="12.75">
      <c r="A163" s="9"/>
      <c r="B163" s="10"/>
      <c r="C163" s="11"/>
      <c r="D163" s="11"/>
      <c r="E163" s="11"/>
      <c r="F163" s="11"/>
      <c r="G163" s="11"/>
      <c r="H163" s="11"/>
      <c r="I163" s="11"/>
      <c r="J163" s="11"/>
    </row>
    <row r="164" spans="1:10" ht="12.75">
      <c r="A164" s="9"/>
      <c r="B164" s="10"/>
      <c r="C164" s="11"/>
      <c r="D164" s="11"/>
      <c r="E164" s="11"/>
      <c r="F164" s="11"/>
      <c r="G164" s="11"/>
      <c r="H164" s="11"/>
      <c r="I164" s="11"/>
      <c r="J164" s="11"/>
    </row>
    <row r="165" spans="1:10" ht="12.75">
      <c r="A165" s="9"/>
      <c r="B165" s="10"/>
      <c r="C165" s="11"/>
      <c r="D165" s="11"/>
      <c r="E165" s="11"/>
      <c r="F165" s="11"/>
      <c r="G165" s="11"/>
      <c r="H165" s="11"/>
      <c r="I165" s="11"/>
      <c r="J165" s="11"/>
    </row>
    <row r="166" spans="1:10" ht="12.75">
      <c r="A166" s="9"/>
      <c r="B166" s="10"/>
      <c r="C166" s="11"/>
      <c r="D166" s="11"/>
      <c r="E166" s="11"/>
      <c r="F166" s="11"/>
      <c r="G166" s="11"/>
      <c r="H166" s="11"/>
      <c r="I166" s="11"/>
      <c r="J166" s="11"/>
    </row>
    <row r="167" spans="1:10" ht="12.75">
      <c r="A167" s="9"/>
      <c r="B167" s="10"/>
      <c r="C167" s="11"/>
      <c r="D167" s="11"/>
      <c r="E167" s="11"/>
      <c r="F167" s="11"/>
      <c r="G167" s="11"/>
      <c r="H167" s="11"/>
      <c r="I167" s="11"/>
      <c r="J167" s="11"/>
    </row>
    <row r="168" spans="1:10" ht="12.75">
      <c r="A168" s="9"/>
      <c r="B168" s="10"/>
      <c r="C168" s="11"/>
      <c r="D168" s="11"/>
      <c r="E168" s="11"/>
      <c r="F168" s="11"/>
      <c r="G168" s="11"/>
      <c r="H168" s="11"/>
      <c r="I168" s="11"/>
      <c r="J168" s="11"/>
    </row>
    <row r="169" spans="1:10" ht="12.75">
      <c r="A169" s="9"/>
      <c r="B169" s="10"/>
      <c r="C169" s="11"/>
      <c r="D169" s="11"/>
      <c r="E169" s="11"/>
      <c r="F169" s="11"/>
      <c r="G169" s="11"/>
      <c r="H169" s="11"/>
      <c r="I169" s="11"/>
      <c r="J169" s="11"/>
    </row>
    <row r="170" spans="1:10" ht="12.75">
      <c r="A170" s="9"/>
      <c r="B170" s="10"/>
      <c r="C170" s="11"/>
      <c r="D170" s="11"/>
      <c r="E170" s="11"/>
      <c r="F170" s="11"/>
      <c r="G170" s="11"/>
      <c r="H170" s="11"/>
      <c r="I170" s="11"/>
      <c r="J170" s="11"/>
    </row>
    <row r="171" spans="1:10" ht="12.75">
      <c r="A171" s="9"/>
      <c r="B171" s="10"/>
      <c r="C171" s="11"/>
      <c r="D171" s="11"/>
      <c r="E171" s="11"/>
      <c r="F171" s="11"/>
      <c r="G171" s="11"/>
      <c r="H171" s="11"/>
      <c r="I171" s="11"/>
      <c r="J171" s="11"/>
    </row>
    <row r="172" spans="1:10" ht="12.75">
      <c r="A172" s="9"/>
      <c r="B172" s="10"/>
      <c r="C172" s="11"/>
      <c r="D172" s="11"/>
      <c r="E172" s="11"/>
      <c r="F172" s="11"/>
      <c r="G172" s="11"/>
      <c r="H172" s="11"/>
      <c r="I172" s="11"/>
      <c r="J172" s="11"/>
    </row>
    <row r="173" spans="1:10" ht="12.75">
      <c r="A173" s="9"/>
      <c r="B173" s="10"/>
      <c r="C173" s="11"/>
      <c r="D173" s="11"/>
      <c r="E173" s="11"/>
      <c r="F173" s="11"/>
      <c r="G173" s="11"/>
      <c r="H173" s="11"/>
      <c r="I173" s="11"/>
      <c r="J173" s="11"/>
    </row>
    <row r="174" spans="1:10" ht="12.75">
      <c r="A174" s="9"/>
      <c r="B174" s="10"/>
      <c r="C174" s="11"/>
      <c r="D174" s="11"/>
      <c r="E174" s="11"/>
      <c r="F174" s="11"/>
      <c r="G174" s="11"/>
      <c r="H174" s="11"/>
      <c r="I174" s="11"/>
      <c r="J174" s="11"/>
    </row>
    <row r="175" spans="1:10" ht="12.75">
      <c r="A175" s="9"/>
      <c r="B175" s="10"/>
      <c r="C175" s="11"/>
      <c r="D175" s="11"/>
      <c r="E175" s="11"/>
      <c r="F175" s="11"/>
      <c r="G175" s="11"/>
      <c r="H175" s="11"/>
      <c r="I175" s="11"/>
      <c r="J175" s="11"/>
    </row>
    <row r="176" spans="1:10" ht="12.75">
      <c r="A176" s="9"/>
      <c r="B176" s="10"/>
      <c r="C176" s="11"/>
      <c r="D176" s="11"/>
      <c r="E176" s="11"/>
      <c r="F176" s="11"/>
      <c r="G176" s="11"/>
      <c r="H176" s="11"/>
      <c r="I176" s="11"/>
      <c r="J176" s="11"/>
    </row>
    <row r="177" spans="1:10" ht="12.75">
      <c r="A177" s="9"/>
      <c r="B177" s="10"/>
      <c r="C177" s="11"/>
      <c r="D177" s="11"/>
      <c r="E177" s="11"/>
      <c r="F177" s="11"/>
      <c r="G177" s="11"/>
      <c r="H177" s="11"/>
      <c r="I177" s="11"/>
      <c r="J177" s="11"/>
    </row>
    <row r="178" spans="1:10" ht="12.75">
      <c r="A178" s="9"/>
      <c r="B178" s="10"/>
      <c r="C178" s="11"/>
      <c r="D178" s="11"/>
      <c r="E178" s="11"/>
      <c r="F178" s="11"/>
      <c r="G178" s="11"/>
      <c r="H178" s="11"/>
      <c r="I178" s="11"/>
      <c r="J178" s="11"/>
    </row>
    <row r="179" spans="1:10" ht="12.75">
      <c r="A179" s="9"/>
      <c r="B179" s="10"/>
      <c r="C179" s="11"/>
      <c r="D179" s="11"/>
      <c r="E179" s="11"/>
      <c r="F179" s="11"/>
      <c r="G179" s="11"/>
      <c r="H179" s="11"/>
      <c r="I179" s="11"/>
      <c r="J179" s="11"/>
    </row>
    <row r="180" spans="1:10" ht="12.75">
      <c r="A180" s="9"/>
      <c r="B180" s="10"/>
      <c r="C180" s="11"/>
      <c r="D180" s="11"/>
      <c r="E180" s="11"/>
      <c r="F180" s="11"/>
      <c r="G180" s="11"/>
      <c r="H180" s="11"/>
      <c r="I180" s="11"/>
      <c r="J180" s="11"/>
    </row>
    <row r="181" spans="1:10" ht="12.75">
      <c r="A181" s="9"/>
      <c r="B181" s="10"/>
      <c r="C181" s="11"/>
      <c r="D181" s="11"/>
      <c r="E181" s="11"/>
      <c r="F181" s="11"/>
      <c r="G181" s="11"/>
      <c r="H181" s="11"/>
      <c r="I181" s="11"/>
      <c r="J181" s="11"/>
    </row>
    <row r="182" spans="1:10" ht="12.75">
      <c r="A182" s="9"/>
      <c r="B182" s="10"/>
      <c r="C182" s="11"/>
      <c r="D182" s="11"/>
      <c r="E182" s="11"/>
      <c r="F182" s="11"/>
      <c r="G182" s="11"/>
      <c r="H182" s="11"/>
      <c r="I182" s="11"/>
      <c r="J182" s="11"/>
    </row>
    <row r="183" spans="1:10" ht="12.75">
      <c r="A183" s="9"/>
      <c r="B183" s="10"/>
      <c r="C183" s="11"/>
      <c r="D183" s="11"/>
      <c r="E183" s="11"/>
      <c r="F183" s="11"/>
      <c r="G183" s="11"/>
      <c r="H183" s="11"/>
      <c r="I183" s="11"/>
      <c r="J183" s="11"/>
    </row>
    <row r="184" spans="1:10" ht="12.75">
      <c r="A184" s="9"/>
      <c r="B184" s="10"/>
      <c r="C184" s="11"/>
      <c r="D184" s="11"/>
      <c r="E184" s="11"/>
      <c r="F184" s="11"/>
      <c r="G184" s="11"/>
      <c r="H184" s="11"/>
      <c r="I184" s="11"/>
      <c r="J184" s="11"/>
    </row>
    <row r="185" spans="1:10" ht="12.75">
      <c r="A185" s="9"/>
      <c r="B185" s="10"/>
      <c r="C185" s="11"/>
      <c r="D185" s="11"/>
      <c r="E185" s="11"/>
      <c r="F185" s="11"/>
      <c r="G185" s="11"/>
      <c r="H185" s="11"/>
      <c r="I185" s="11"/>
      <c r="J185" s="11"/>
    </row>
    <row r="186" spans="1:10" ht="12.75">
      <c r="A186" s="9"/>
      <c r="B186" s="10"/>
      <c r="C186" s="11"/>
      <c r="D186" s="11"/>
      <c r="E186" s="11"/>
      <c r="F186" s="11"/>
      <c r="G186" s="11"/>
      <c r="H186" s="11"/>
      <c r="I186" s="11"/>
      <c r="J186" s="11"/>
    </row>
    <row r="187" spans="1:10" ht="12.75">
      <c r="A187" s="9"/>
      <c r="B187" s="10"/>
      <c r="C187" s="11"/>
      <c r="D187" s="11"/>
      <c r="E187" s="11"/>
      <c r="F187" s="11"/>
      <c r="G187" s="11"/>
      <c r="H187" s="11"/>
      <c r="I187" s="11"/>
      <c r="J187" s="11"/>
    </row>
    <row r="188" spans="1:10" ht="12.75">
      <c r="A188" s="9"/>
      <c r="B188" s="10"/>
      <c r="C188" s="11"/>
      <c r="D188" s="11"/>
      <c r="E188" s="11"/>
      <c r="F188" s="11"/>
      <c r="G188" s="11"/>
      <c r="H188" s="11"/>
      <c r="I188" s="11"/>
      <c r="J188" s="11"/>
    </row>
    <row r="189" spans="1:10" ht="12.75">
      <c r="A189" s="9"/>
      <c r="B189" s="10"/>
      <c r="C189" s="11"/>
      <c r="D189" s="11"/>
      <c r="E189" s="11"/>
      <c r="F189" s="11"/>
      <c r="G189" s="11"/>
      <c r="H189" s="11"/>
      <c r="I189" s="11"/>
      <c r="J189" s="11"/>
    </row>
    <row r="190" spans="1:10" ht="12.75">
      <c r="A190" s="9"/>
      <c r="B190" s="10"/>
      <c r="C190" s="11"/>
      <c r="D190" s="11"/>
      <c r="E190" s="11"/>
      <c r="F190" s="11"/>
      <c r="G190" s="11"/>
      <c r="H190" s="11"/>
      <c r="I190" s="11"/>
      <c r="J190" s="11"/>
    </row>
    <row r="191" spans="1:10" ht="12.75">
      <c r="A191" s="9"/>
      <c r="B191" s="10"/>
      <c r="C191" s="11"/>
      <c r="D191" s="11"/>
      <c r="E191" s="11"/>
      <c r="F191" s="11"/>
      <c r="G191" s="11"/>
      <c r="H191" s="11"/>
      <c r="I191" s="11"/>
      <c r="J191" s="11"/>
    </row>
    <row r="192" spans="1:10" ht="12.75">
      <c r="A192" s="9"/>
      <c r="B192" s="10"/>
      <c r="C192" s="11"/>
      <c r="D192" s="11"/>
      <c r="E192" s="11"/>
      <c r="F192" s="11"/>
      <c r="G192" s="11"/>
      <c r="H192" s="11"/>
      <c r="I192" s="11"/>
      <c r="J192" s="11"/>
    </row>
    <row r="193" spans="1:10" ht="12.75">
      <c r="A193" s="9"/>
      <c r="B193" s="10"/>
      <c r="C193" s="11"/>
      <c r="D193" s="11"/>
      <c r="E193" s="11"/>
      <c r="F193" s="11"/>
      <c r="G193" s="11"/>
      <c r="H193" s="11"/>
      <c r="I193" s="11"/>
      <c r="J193" s="11"/>
    </row>
    <row r="194" spans="1:10" ht="12.75">
      <c r="A194" s="9"/>
      <c r="B194" s="10"/>
      <c r="C194" s="11"/>
      <c r="D194" s="11"/>
      <c r="E194" s="11"/>
      <c r="F194" s="11"/>
      <c r="G194" s="11"/>
      <c r="H194" s="11"/>
      <c r="I194" s="11"/>
      <c r="J194" s="11"/>
    </row>
    <row r="195" spans="1:10" ht="12.75">
      <c r="A195" s="9"/>
      <c r="B195" s="10"/>
      <c r="C195" s="11"/>
      <c r="D195" s="11"/>
      <c r="E195" s="11"/>
      <c r="F195" s="11"/>
      <c r="G195" s="11"/>
      <c r="H195" s="11"/>
      <c r="I195" s="11"/>
      <c r="J195" s="11"/>
    </row>
    <row r="196" spans="1:10" ht="12.75">
      <c r="A196" s="9"/>
      <c r="B196" s="10"/>
      <c r="C196" s="11"/>
      <c r="D196" s="11"/>
      <c r="E196" s="11"/>
      <c r="F196" s="11"/>
      <c r="G196" s="11"/>
      <c r="H196" s="11"/>
      <c r="I196" s="11"/>
      <c r="J196" s="11"/>
    </row>
    <row r="197" spans="1:10" ht="12.75">
      <c r="A197" s="9"/>
      <c r="B197" s="10"/>
      <c r="C197" s="11"/>
      <c r="D197" s="11"/>
      <c r="E197" s="11"/>
      <c r="F197" s="11"/>
      <c r="G197" s="11"/>
      <c r="H197" s="11"/>
      <c r="I197" s="11"/>
      <c r="J197" s="11"/>
    </row>
    <row r="198" spans="1:10" ht="12.75">
      <c r="A198" s="9"/>
      <c r="B198" s="10"/>
      <c r="C198" s="11"/>
      <c r="D198" s="11"/>
      <c r="E198" s="11"/>
      <c r="F198" s="11"/>
      <c r="G198" s="11"/>
      <c r="H198" s="11"/>
      <c r="I198" s="11"/>
      <c r="J198" s="11"/>
    </row>
    <row r="199" spans="1:10" ht="12.75">
      <c r="A199" s="9"/>
      <c r="B199" s="10"/>
      <c r="C199" s="11"/>
      <c r="D199" s="11"/>
      <c r="E199" s="11"/>
      <c r="F199" s="11"/>
      <c r="G199" s="11"/>
      <c r="H199" s="11"/>
      <c r="I199" s="11"/>
      <c r="J199" s="11"/>
    </row>
    <row r="200" spans="1:10" ht="12.75">
      <c r="A200" s="9"/>
      <c r="B200" s="10"/>
      <c r="C200" s="11"/>
      <c r="D200" s="11"/>
      <c r="E200" s="11"/>
      <c r="F200" s="11"/>
      <c r="G200" s="11"/>
      <c r="H200" s="11"/>
      <c r="I200" s="11"/>
      <c r="J200" s="11"/>
    </row>
    <row r="201" spans="1:10" ht="12.75">
      <c r="A201" s="9"/>
      <c r="B201" s="10"/>
      <c r="C201" s="11"/>
      <c r="D201" s="11"/>
      <c r="E201" s="11"/>
      <c r="F201" s="11"/>
      <c r="G201" s="11"/>
      <c r="H201" s="11"/>
      <c r="I201" s="11"/>
      <c r="J201" s="11"/>
    </row>
    <row r="202" spans="1:10" ht="12.75">
      <c r="A202" s="9"/>
      <c r="B202" s="10"/>
      <c r="C202" s="11"/>
      <c r="D202" s="11"/>
      <c r="E202" s="11"/>
      <c r="F202" s="11"/>
      <c r="G202" s="11"/>
      <c r="H202" s="11"/>
      <c r="I202" s="11"/>
      <c r="J202" s="11"/>
    </row>
    <row r="203" spans="1:10" ht="12.75">
      <c r="A203" s="9"/>
      <c r="B203" s="10"/>
      <c r="C203" s="11"/>
      <c r="D203" s="11"/>
      <c r="E203" s="11"/>
      <c r="F203" s="11"/>
      <c r="G203" s="11"/>
      <c r="H203" s="11"/>
      <c r="I203" s="11"/>
      <c r="J203" s="11"/>
    </row>
    <row r="204" spans="1:10" ht="12.75">
      <c r="A204" s="9"/>
      <c r="B204" s="10"/>
      <c r="C204" s="11"/>
      <c r="D204" s="11"/>
      <c r="E204" s="11"/>
      <c r="F204" s="11"/>
      <c r="G204" s="11"/>
      <c r="H204" s="11"/>
      <c r="I204" s="11"/>
      <c r="J204" s="11"/>
    </row>
    <row r="205" spans="1:10" ht="12.75">
      <c r="A205" s="9"/>
      <c r="B205" s="10"/>
      <c r="C205" s="11"/>
      <c r="D205" s="11"/>
      <c r="E205" s="11"/>
      <c r="F205" s="11"/>
      <c r="G205" s="11"/>
      <c r="H205" s="11"/>
      <c r="I205" s="11"/>
      <c r="J205" s="11"/>
    </row>
    <row r="206" spans="1:10" ht="12.75">
      <c r="A206" s="9"/>
      <c r="B206" s="10"/>
      <c r="C206" s="11"/>
      <c r="D206" s="11"/>
      <c r="E206" s="11"/>
      <c r="F206" s="11"/>
      <c r="G206" s="11"/>
      <c r="H206" s="11"/>
      <c r="I206" s="11"/>
      <c r="J206" s="11"/>
    </row>
    <row r="207" spans="1:10" ht="12.75">
      <c r="A207" s="9"/>
      <c r="B207" s="10"/>
      <c r="C207" s="11"/>
      <c r="D207" s="11"/>
      <c r="E207" s="11"/>
      <c r="F207" s="11"/>
      <c r="G207" s="11"/>
      <c r="H207" s="11"/>
      <c r="I207" s="11"/>
      <c r="J207" s="11"/>
    </row>
    <row r="208" spans="1:10" ht="12.75">
      <c r="A208" s="9"/>
      <c r="B208" s="10"/>
      <c r="C208" s="11"/>
      <c r="D208" s="11"/>
      <c r="E208" s="11"/>
      <c r="F208" s="11"/>
      <c r="G208" s="11"/>
      <c r="H208" s="11"/>
      <c r="I208" s="11"/>
      <c r="J208" s="11"/>
    </row>
    <row r="209" spans="1:10" ht="12.75">
      <c r="A209" s="9"/>
      <c r="B209" s="10"/>
      <c r="C209" s="11"/>
      <c r="D209" s="11"/>
      <c r="E209" s="11"/>
      <c r="F209" s="11"/>
      <c r="G209" s="11"/>
      <c r="H209" s="11"/>
      <c r="I209" s="11"/>
      <c r="J209" s="11"/>
    </row>
    <row r="210" spans="1:10" ht="12.75">
      <c r="A210" s="9"/>
      <c r="B210" s="10"/>
      <c r="C210" s="11"/>
      <c r="D210" s="11"/>
      <c r="E210" s="11"/>
      <c r="F210" s="11"/>
      <c r="G210" s="11"/>
      <c r="H210" s="11"/>
      <c r="I210" s="11"/>
      <c r="J210" s="11"/>
    </row>
    <row r="211" spans="1:10" ht="12.75">
      <c r="A211" s="9"/>
      <c r="B211" s="10"/>
      <c r="C211" s="11"/>
      <c r="D211" s="11"/>
      <c r="E211" s="11"/>
      <c r="F211" s="11"/>
      <c r="G211" s="11"/>
      <c r="H211" s="11"/>
      <c r="I211" s="11"/>
      <c r="J211" s="11"/>
    </row>
    <row r="212" spans="1:10" ht="12.75">
      <c r="A212" s="9"/>
      <c r="B212" s="10"/>
      <c r="C212" s="11"/>
      <c r="D212" s="11"/>
      <c r="E212" s="11"/>
      <c r="F212" s="11"/>
      <c r="G212" s="11"/>
      <c r="H212" s="11"/>
      <c r="I212" s="11"/>
      <c r="J212" s="11"/>
    </row>
    <row r="213" spans="1:10" ht="12.75">
      <c r="A213" s="9"/>
      <c r="B213" s="10"/>
      <c r="C213" s="11"/>
      <c r="D213" s="11"/>
      <c r="E213" s="11"/>
      <c r="F213" s="11"/>
      <c r="G213" s="11"/>
      <c r="H213" s="11"/>
      <c r="I213" s="11"/>
      <c r="J213" s="11"/>
    </row>
    <row r="214" spans="1:10" ht="12.75">
      <c r="A214" s="9"/>
      <c r="B214" s="10"/>
      <c r="C214" s="11"/>
      <c r="D214" s="11"/>
      <c r="E214" s="11"/>
      <c r="F214" s="11"/>
      <c r="G214" s="11"/>
      <c r="H214" s="11"/>
      <c r="I214" s="11"/>
      <c r="J214" s="11"/>
    </row>
    <row r="215" spans="1:10" ht="12.75">
      <c r="A215" s="9"/>
      <c r="B215" s="10"/>
      <c r="C215" s="11"/>
      <c r="D215" s="11"/>
      <c r="E215" s="11"/>
      <c r="F215" s="11"/>
      <c r="G215" s="11"/>
      <c r="H215" s="11"/>
      <c r="I215" s="11"/>
      <c r="J215" s="11"/>
    </row>
    <row r="216" spans="1:10" ht="12.75">
      <c r="A216" s="9"/>
      <c r="B216" s="10"/>
      <c r="C216" s="11"/>
      <c r="D216" s="11"/>
      <c r="E216" s="11"/>
      <c r="F216" s="11"/>
      <c r="G216" s="11"/>
      <c r="H216" s="11"/>
      <c r="I216" s="11"/>
      <c r="J216" s="11"/>
    </row>
    <row r="217" spans="1:10" ht="12.75">
      <c r="A217" s="9"/>
      <c r="B217" s="10"/>
      <c r="C217" s="11"/>
      <c r="D217" s="11"/>
      <c r="E217" s="11"/>
      <c r="F217" s="11"/>
      <c r="G217" s="11"/>
      <c r="H217" s="11"/>
      <c r="I217" s="11"/>
      <c r="J217" s="11"/>
    </row>
    <row r="218" spans="1:10" ht="12.75">
      <c r="A218" s="9"/>
      <c r="B218" s="10"/>
      <c r="C218" s="11"/>
      <c r="D218" s="11"/>
      <c r="E218" s="11"/>
      <c r="F218" s="11"/>
      <c r="G218" s="11"/>
      <c r="H218" s="11"/>
      <c r="I218" s="11"/>
      <c r="J218" s="11"/>
    </row>
    <row r="219" spans="1:10" ht="12.75">
      <c r="A219" s="9"/>
      <c r="B219" s="10"/>
      <c r="C219" s="11"/>
      <c r="D219" s="11"/>
      <c r="E219" s="11"/>
      <c r="F219" s="11"/>
      <c r="G219" s="11"/>
      <c r="H219" s="11"/>
      <c r="I219" s="11"/>
      <c r="J219" s="11"/>
    </row>
    <row r="220" spans="1:10" ht="12.75">
      <c r="A220" s="9"/>
      <c r="B220" s="10"/>
      <c r="C220" s="11"/>
      <c r="D220" s="11"/>
      <c r="E220" s="11"/>
      <c r="F220" s="11"/>
      <c r="G220" s="11"/>
      <c r="H220" s="11"/>
      <c r="I220" s="11"/>
      <c r="J220" s="11"/>
    </row>
    <row r="221" spans="1:10" ht="12.75">
      <c r="A221" s="9"/>
      <c r="B221" s="10"/>
      <c r="C221" s="11"/>
      <c r="D221" s="11"/>
      <c r="E221" s="11"/>
      <c r="F221" s="11"/>
      <c r="G221" s="11"/>
      <c r="H221" s="11"/>
      <c r="I221" s="11"/>
      <c r="J221" s="11"/>
    </row>
    <row r="222" spans="1:10" ht="12.75">
      <c r="A222" s="9"/>
      <c r="B222" s="10"/>
      <c r="C222" s="11"/>
      <c r="D222" s="11"/>
      <c r="E222" s="11"/>
      <c r="F222" s="11"/>
      <c r="G222" s="11"/>
      <c r="H222" s="11"/>
      <c r="I222" s="11"/>
      <c r="J222" s="11"/>
    </row>
    <row r="223" spans="1:10" ht="12.75">
      <c r="A223" s="9"/>
      <c r="B223" s="10"/>
      <c r="C223" s="11"/>
      <c r="D223" s="11"/>
      <c r="E223" s="11"/>
      <c r="F223" s="11"/>
      <c r="G223" s="11"/>
      <c r="H223" s="11"/>
      <c r="I223" s="11"/>
      <c r="J223" s="11"/>
    </row>
    <row r="224" spans="1:10" ht="12.75">
      <c r="A224" s="9"/>
      <c r="B224" s="10"/>
      <c r="C224" s="11"/>
      <c r="D224" s="11"/>
      <c r="E224" s="11"/>
      <c r="F224" s="11"/>
      <c r="G224" s="11"/>
      <c r="H224" s="11"/>
      <c r="I224" s="11"/>
      <c r="J224" s="11"/>
    </row>
    <row r="225" spans="1:10" ht="12.75">
      <c r="A225" s="9"/>
      <c r="B225" s="10"/>
      <c r="C225" s="11"/>
      <c r="D225" s="11"/>
      <c r="E225" s="11"/>
      <c r="F225" s="11"/>
      <c r="G225" s="11"/>
      <c r="H225" s="11"/>
      <c r="I225" s="11"/>
      <c r="J225" s="11"/>
    </row>
    <row r="226" spans="1:10" ht="12.75">
      <c r="A226" s="9"/>
      <c r="B226" s="10"/>
      <c r="C226" s="11"/>
      <c r="D226" s="11"/>
      <c r="E226" s="11"/>
      <c r="F226" s="11"/>
      <c r="G226" s="11"/>
      <c r="H226" s="11"/>
      <c r="I226" s="11"/>
      <c r="J226" s="11"/>
    </row>
    <row r="227" spans="1:10" ht="12.75">
      <c r="A227" s="9"/>
      <c r="B227" s="10"/>
      <c r="C227" s="11"/>
      <c r="D227" s="11"/>
      <c r="E227" s="11"/>
      <c r="F227" s="11"/>
      <c r="G227" s="11"/>
      <c r="H227" s="11"/>
      <c r="I227" s="11"/>
      <c r="J227" s="11"/>
    </row>
    <row r="228" spans="1:10" ht="12.75">
      <c r="A228" s="9"/>
      <c r="B228" s="10"/>
      <c r="C228" s="11"/>
      <c r="D228" s="11"/>
      <c r="E228" s="11"/>
      <c r="F228" s="11"/>
      <c r="G228" s="11"/>
      <c r="H228" s="11"/>
      <c r="I228" s="11"/>
      <c r="J228" s="11"/>
    </row>
    <row r="229" spans="1:10" ht="12.75">
      <c r="A229" s="9"/>
      <c r="B229" s="10"/>
      <c r="C229" s="11"/>
      <c r="D229" s="11"/>
      <c r="E229" s="11"/>
      <c r="F229" s="11"/>
      <c r="G229" s="11"/>
      <c r="H229" s="11"/>
      <c r="I229" s="11"/>
      <c r="J229" s="11"/>
    </row>
    <row r="230" spans="1:10" ht="12.75">
      <c r="A230" s="9"/>
      <c r="B230" s="10"/>
      <c r="C230" s="11"/>
      <c r="D230" s="11"/>
      <c r="E230" s="11"/>
      <c r="F230" s="11"/>
      <c r="G230" s="11"/>
      <c r="H230" s="11"/>
      <c r="I230" s="11"/>
      <c r="J230" s="11"/>
    </row>
    <row r="231" spans="1:10" ht="12.75">
      <c r="A231" s="9"/>
      <c r="B231" s="10"/>
      <c r="C231" s="11"/>
      <c r="D231" s="11"/>
      <c r="E231" s="11"/>
      <c r="F231" s="11"/>
      <c r="G231" s="11"/>
      <c r="H231" s="11"/>
      <c r="I231" s="11"/>
      <c r="J231" s="11"/>
    </row>
    <row r="232" spans="1:10" ht="12.75">
      <c r="A232" s="9"/>
      <c r="B232" s="10"/>
      <c r="C232" s="11"/>
      <c r="D232" s="11"/>
      <c r="E232" s="11"/>
      <c r="F232" s="11"/>
      <c r="G232" s="11"/>
      <c r="H232" s="11"/>
      <c r="I232" s="11"/>
      <c r="J232" s="11"/>
    </row>
    <row r="233" spans="1:10" ht="12.75">
      <c r="A233" s="9"/>
      <c r="B233" s="10"/>
      <c r="C233" s="11"/>
      <c r="D233" s="11"/>
      <c r="E233" s="11"/>
      <c r="F233" s="11"/>
      <c r="G233" s="11"/>
      <c r="H233" s="11"/>
      <c r="I233" s="11"/>
      <c r="J233" s="11"/>
    </row>
    <row r="234" spans="1:10" ht="12.75">
      <c r="A234" s="9"/>
      <c r="B234" s="10"/>
      <c r="C234" s="11"/>
      <c r="D234" s="11"/>
      <c r="E234" s="11"/>
      <c r="F234" s="11"/>
      <c r="G234" s="11"/>
      <c r="H234" s="11"/>
      <c r="I234" s="11"/>
      <c r="J234" s="11"/>
    </row>
    <row r="235" spans="1:10" ht="12.75">
      <c r="A235" s="9"/>
      <c r="B235" s="10"/>
      <c r="C235" s="11"/>
      <c r="D235" s="11"/>
      <c r="E235" s="11"/>
      <c r="F235" s="11"/>
      <c r="G235" s="11"/>
      <c r="H235" s="11"/>
      <c r="I235" s="11"/>
      <c r="J235" s="11"/>
    </row>
    <row r="236" spans="1:10" ht="12.75">
      <c r="A236" s="9"/>
      <c r="B236" s="10"/>
      <c r="C236" s="11"/>
      <c r="D236" s="11"/>
      <c r="E236" s="11"/>
      <c r="F236" s="11"/>
      <c r="G236" s="11"/>
      <c r="H236" s="11"/>
      <c r="I236" s="11"/>
      <c r="J236" s="11"/>
    </row>
    <row r="237" spans="1:10" ht="12.75">
      <c r="A237" s="9"/>
      <c r="B237" s="10"/>
      <c r="C237" s="11"/>
      <c r="D237" s="11"/>
      <c r="E237" s="11"/>
      <c r="F237" s="11"/>
      <c r="G237" s="11"/>
      <c r="H237" s="11"/>
      <c r="I237" s="11"/>
      <c r="J237" s="11"/>
    </row>
    <row r="238" spans="1:10" ht="12.75">
      <c r="A238" s="9"/>
      <c r="B238" s="10"/>
      <c r="C238" s="11"/>
      <c r="D238" s="11"/>
      <c r="E238" s="11"/>
      <c r="F238" s="11"/>
      <c r="G238" s="11"/>
      <c r="H238" s="11"/>
      <c r="I238" s="11"/>
      <c r="J238" s="11"/>
    </row>
    <row r="239" spans="1:10" ht="12.75">
      <c r="A239" s="9"/>
      <c r="B239" s="10"/>
      <c r="C239" s="11"/>
      <c r="D239" s="11"/>
      <c r="E239" s="11"/>
      <c r="F239" s="11"/>
      <c r="G239" s="11"/>
      <c r="H239" s="11"/>
      <c r="I239" s="11"/>
      <c r="J239" s="11"/>
    </row>
    <row r="240" spans="1:10" ht="12.75">
      <c r="A240" s="9"/>
      <c r="B240" s="10"/>
      <c r="C240" s="11"/>
      <c r="D240" s="11"/>
      <c r="E240" s="11"/>
      <c r="F240" s="11"/>
      <c r="G240" s="11"/>
      <c r="H240" s="11"/>
      <c r="I240" s="11"/>
      <c r="J240" s="11"/>
    </row>
    <row r="241" spans="1:10" ht="12.75">
      <c r="A241" s="9"/>
      <c r="B241" s="10"/>
      <c r="C241" s="11"/>
      <c r="D241" s="11"/>
      <c r="E241" s="11"/>
      <c r="F241" s="11"/>
      <c r="G241" s="11"/>
      <c r="H241" s="11"/>
      <c r="I241" s="11"/>
      <c r="J241" s="11"/>
    </row>
    <row r="242" spans="1:10" ht="12.75">
      <c r="A242" s="9"/>
      <c r="B242" s="10"/>
      <c r="C242" s="11"/>
      <c r="D242" s="11"/>
      <c r="E242" s="11"/>
      <c r="F242" s="11"/>
      <c r="G242" s="11"/>
      <c r="H242" s="11"/>
      <c r="I242" s="11"/>
      <c r="J242" s="11"/>
    </row>
    <row r="243" spans="1:10" ht="12.75">
      <c r="A243" s="9"/>
      <c r="B243" s="10"/>
      <c r="C243" s="11"/>
      <c r="D243" s="11"/>
      <c r="E243" s="11"/>
      <c r="F243" s="11"/>
      <c r="G243" s="11"/>
      <c r="H243" s="11"/>
      <c r="I243" s="11"/>
      <c r="J243" s="11"/>
    </row>
    <row r="244" spans="1:10" ht="12.75">
      <c r="A244" s="9"/>
      <c r="B244" s="10"/>
      <c r="C244" s="11"/>
      <c r="D244" s="11"/>
      <c r="E244" s="11"/>
      <c r="F244" s="11"/>
      <c r="G244" s="11"/>
      <c r="H244" s="11"/>
      <c r="I244" s="11"/>
      <c r="J244" s="11"/>
    </row>
    <row r="245" spans="1:10" ht="12.75">
      <c r="A245" s="9"/>
      <c r="B245" s="10"/>
      <c r="C245" s="11"/>
      <c r="D245" s="11"/>
      <c r="E245" s="11"/>
      <c r="F245" s="11"/>
      <c r="G245" s="11"/>
      <c r="H245" s="11"/>
      <c r="I245" s="11"/>
      <c r="J245" s="11"/>
    </row>
    <row r="246" spans="1:10" ht="12.75">
      <c r="A246" s="9"/>
      <c r="B246" s="10"/>
      <c r="C246" s="11"/>
      <c r="D246" s="11"/>
      <c r="E246" s="11"/>
      <c r="F246" s="11"/>
      <c r="G246" s="11"/>
      <c r="H246" s="11"/>
      <c r="I246" s="11"/>
      <c r="J246" s="11"/>
    </row>
    <row r="247" spans="1:10" ht="12.75">
      <c r="A247" s="9"/>
      <c r="B247" s="10"/>
      <c r="C247" s="11"/>
      <c r="D247" s="11"/>
      <c r="E247" s="11"/>
      <c r="F247" s="11"/>
      <c r="G247" s="11"/>
      <c r="H247" s="11"/>
      <c r="I247" s="11"/>
      <c r="J247" s="11"/>
    </row>
    <row r="248" spans="1:10" ht="12.75">
      <c r="A248" s="9"/>
      <c r="B248" s="10"/>
      <c r="C248" s="11"/>
      <c r="D248" s="11"/>
      <c r="E248" s="11"/>
      <c r="F248" s="11"/>
      <c r="G248" s="11"/>
      <c r="H248" s="11"/>
      <c r="I248" s="11"/>
      <c r="J248" s="11"/>
    </row>
    <row r="249" spans="1:10" ht="12.75">
      <c r="A249" s="9"/>
      <c r="B249" s="10"/>
      <c r="C249" s="11"/>
      <c r="D249" s="11"/>
      <c r="E249" s="11"/>
      <c r="F249" s="11"/>
      <c r="G249" s="11"/>
      <c r="H249" s="11"/>
      <c r="I249" s="11"/>
      <c r="J249" s="11"/>
    </row>
    <row r="250" spans="1:10" ht="12.75">
      <c r="A250" s="9"/>
      <c r="B250" s="10"/>
      <c r="C250" s="11"/>
      <c r="D250" s="11"/>
      <c r="E250" s="11"/>
      <c r="F250" s="11"/>
      <c r="G250" s="11"/>
      <c r="H250" s="11"/>
      <c r="I250" s="11"/>
      <c r="J250" s="11"/>
    </row>
    <row r="251" spans="1:10" ht="12.75">
      <c r="A251" s="9"/>
      <c r="B251" s="10"/>
      <c r="C251" s="11"/>
      <c r="D251" s="11"/>
      <c r="E251" s="11"/>
      <c r="F251" s="11"/>
      <c r="G251" s="11"/>
      <c r="H251" s="11"/>
      <c r="I251" s="11"/>
      <c r="J251" s="11"/>
    </row>
    <row r="252" spans="1:10" ht="12.75">
      <c r="A252" s="9"/>
      <c r="B252" s="10"/>
      <c r="C252" s="11"/>
      <c r="D252" s="11"/>
      <c r="E252" s="11"/>
      <c r="F252" s="11"/>
      <c r="G252" s="11"/>
      <c r="H252" s="11"/>
      <c r="I252" s="11"/>
      <c r="J252" s="11"/>
    </row>
    <row r="253" spans="1:10" ht="12.75">
      <c r="A253" s="9"/>
      <c r="B253" s="10"/>
      <c r="C253" s="11"/>
      <c r="D253" s="11"/>
      <c r="E253" s="11"/>
      <c r="F253" s="11"/>
      <c r="G253" s="11"/>
      <c r="H253" s="11"/>
      <c r="I253" s="11"/>
      <c r="J253" s="11"/>
    </row>
    <row r="254" spans="1:10" ht="12.75">
      <c r="A254" s="9"/>
      <c r="B254" s="10"/>
      <c r="C254" s="11"/>
      <c r="D254" s="11"/>
      <c r="E254" s="11"/>
      <c r="F254" s="11"/>
      <c r="G254" s="11"/>
      <c r="H254" s="11"/>
      <c r="I254" s="11"/>
      <c r="J254" s="11"/>
    </row>
    <row r="255" spans="1:10" ht="12.75">
      <c r="A255" s="9"/>
      <c r="B255" s="10"/>
      <c r="C255" s="11"/>
      <c r="D255" s="11"/>
      <c r="E255" s="11"/>
      <c r="F255" s="11"/>
      <c r="G255" s="11"/>
      <c r="H255" s="11"/>
      <c r="I255" s="11"/>
      <c r="J255" s="11"/>
    </row>
    <row r="256" spans="1:10" ht="12.75">
      <c r="A256" s="9"/>
      <c r="B256" s="10"/>
      <c r="C256" s="11"/>
      <c r="D256" s="11"/>
      <c r="E256" s="11"/>
      <c r="F256" s="11"/>
      <c r="G256" s="11"/>
      <c r="H256" s="11"/>
      <c r="I256" s="11"/>
      <c r="J256" s="11"/>
    </row>
    <row r="257" spans="1:10" ht="12.75">
      <c r="A257" s="9"/>
      <c r="B257" s="10"/>
      <c r="C257" s="11"/>
      <c r="D257" s="11"/>
      <c r="E257" s="11"/>
      <c r="F257" s="11"/>
      <c r="G257" s="11"/>
      <c r="H257" s="11"/>
      <c r="I257" s="11"/>
      <c r="J257" s="11"/>
    </row>
    <row r="258" spans="1:10" ht="12.75">
      <c r="A258" s="9"/>
      <c r="B258" s="10"/>
      <c r="C258" s="11"/>
      <c r="D258" s="11"/>
      <c r="E258" s="11"/>
      <c r="F258" s="11"/>
      <c r="G258" s="11"/>
      <c r="H258" s="11"/>
      <c r="I258" s="11"/>
      <c r="J258" s="11"/>
    </row>
    <row r="259" spans="1:10" ht="12.75">
      <c r="A259" s="9"/>
      <c r="B259" s="10"/>
      <c r="C259" s="11"/>
      <c r="D259" s="11"/>
      <c r="E259" s="11"/>
      <c r="F259" s="11"/>
      <c r="G259" s="11"/>
      <c r="H259" s="11"/>
      <c r="I259" s="11"/>
      <c r="J259" s="11"/>
    </row>
    <row r="260" spans="1:10" ht="12.75">
      <c r="A260" s="9"/>
      <c r="B260" s="10"/>
      <c r="C260" s="11"/>
      <c r="D260" s="11"/>
      <c r="E260" s="11"/>
      <c r="F260" s="11"/>
      <c r="G260" s="11"/>
      <c r="H260" s="11"/>
      <c r="I260" s="11"/>
      <c r="J260" s="11"/>
    </row>
    <row r="261" spans="1:10" ht="12.75">
      <c r="A261" s="9"/>
      <c r="B261" s="10"/>
      <c r="C261" s="11"/>
      <c r="D261" s="11"/>
      <c r="E261" s="11"/>
      <c r="F261" s="11"/>
      <c r="G261" s="11"/>
      <c r="H261" s="11"/>
      <c r="I261" s="11"/>
      <c r="J261" s="11"/>
    </row>
    <row r="262" spans="1:10" ht="12.75">
      <c r="A262" s="9"/>
      <c r="B262" s="10"/>
      <c r="C262" s="11"/>
      <c r="D262" s="11"/>
      <c r="E262" s="11"/>
      <c r="F262" s="11"/>
      <c r="G262" s="11"/>
      <c r="H262" s="11"/>
      <c r="I262" s="11"/>
      <c r="J262" s="11"/>
    </row>
    <row r="263" spans="1:10" ht="12.75">
      <c r="A263" s="9"/>
      <c r="B263" s="10"/>
      <c r="C263" s="11"/>
      <c r="D263" s="11"/>
      <c r="E263" s="11"/>
      <c r="F263" s="11"/>
      <c r="G263" s="11"/>
      <c r="H263" s="11"/>
      <c r="I263" s="11"/>
      <c r="J263" s="11"/>
    </row>
    <row r="264" spans="1:10" ht="12.75">
      <c r="A264" s="9"/>
      <c r="B264" s="10"/>
      <c r="C264" s="11"/>
      <c r="D264" s="11"/>
      <c r="E264" s="11"/>
      <c r="F264" s="11"/>
      <c r="G264" s="11"/>
      <c r="H264" s="11"/>
      <c r="I264" s="11"/>
      <c r="J264" s="11"/>
    </row>
    <row r="265" spans="1:10" ht="12.75">
      <c r="A265" s="9"/>
      <c r="B265" s="10"/>
      <c r="C265" s="11"/>
      <c r="D265" s="11"/>
      <c r="E265" s="11"/>
      <c r="F265" s="11"/>
      <c r="G265" s="11"/>
      <c r="H265" s="11"/>
      <c r="I265" s="11"/>
      <c r="J265" s="11"/>
    </row>
    <row r="266" spans="1:10" ht="12.75">
      <c r="A266" s="9"/>
      <c r="B266" s="10"/>
      <c r="C266" s="11"/>
      <c r="D266" s="11"/>
      <c r="E266" s="11"/>
      <c r="F266" s="11"/>
      <c r="G266" s="11"/>
      <c r="H266" s="11"/>
      <c r="I266" s="11"/>
      <c r="J266" s="11"/>
    </row>
    <row r="267" spans="1:10" ht="12.75">
      <c r="A267" s="9"/>
      <c r="B267" s="10"/>
      <c r="C267" s="11"/>
      <c r="D267" s="11"/>
      <c r="E267" s="11"/>
      <c r="F267" s="11"/>
      <c r="G267" s="11"/>
      <c r="H267" s="11"/>
      <c r="I267" s="11"/>
      <c r="J267" s="11"/>
    </row>
    <row r="268" spans="1:10" ht="12.75">
      <c r="A268" s="9"/>
      <c r="B268" s="10"/>
      <c r="C268" s="11"/>
      <c r="D268" s="11"/>
      <c r="E268" s="11"/>
      <c r="F268" s="11"/>
      <c r="G268" s="11"/>
      <c r="H268" s="11"/>
      <c r="I268" s="11"/>
      <c r="J268" s="11"/>
    </row>
    <row r="269" spans="1:10" ht="12.75">
      <c r="A269" s="9"/>
      <c r="B269" s="10"/>
      <c r="C269" s="11"/>
      <c r="D269" s="11"/>
      <c r="E269" s="11"/>
      <c r="F269" s="11"/>
      <c r="G269" s="11"/>
      <c r="H269" s="11"/>
      <c r="I269" s="11"/>
      <c r="J269" s="11"/>
    </row>
    <row r="270" spans="1:10" ht="12.75">
      <c r="A270" s="9"/>
      <c r="B270" s="10"/>
      <c r="C270" s="11"/>
      <c r="D270" s="11"/>
      <c r="E270" s="11"/>
      <c r="F270" s="11"/>
      <c r="G270" s="11"/>
      <c r="H270" s="11"/>
      <c r="I270" s="11"/>
      <c r="J270" s="11"/>
    </row>
    <row r="271" spans="1:10" ht="12.75">
      <c r="A271" s="9"/>
      <c r="B271" s="10"/>
      <c r="C271" s="11"/>
      <c r="D271" s="11"/>
      <c r="E271" s="11"/>
      <c r="F271" s="11"/>
      <c r="G271" s="11"/>
      <c r="H271" s="11"/>
      <c r="I271" s="11"/>
      <c r="J271" s="11"/>
    </row>
    <row r="272" spans="1:10" ht="12.75">
      <c r="A272" s="9"/>
      <c r="B272" s="10"/>
      <c r="C272" s="11"/>
      <c r="D272" s="11"/>
      <c r="E272" s="11"/>
      <c r="F272" s="11"/>
      <c r="G272" s="11"/>
      <c r="H272" s="11"/>
      <c r="I272" s="11"/>
      <c r="J272" s="11"/>
    </row>
    <row r="273" spans="1:10" ht="12.75">
      <c r="A273" s="9"/>
      <c r="B273" s="10"/>
      <c r="C273" s="11"/>
      <c r="D273" s="11"/>
      <c r="E273" s="11"/>
      <c r="F273" s="11"/>
      <c r="G273" s="11"/>
      <c r="H273" s="11"/>
      <c r="I273" s="11"/>
      <c r="J273" s="11"/>
    </row>
    <row r="274" spans="1:10" ht="12.75">
      <c r="A274" s="9"/>
      <c r="B274" s="10"/>
      <c r="C274" s="11"/>
      <c r="D274" s="11"/>
      <c r="E274" s="11"/>
      <c r="F274" s="11"/>
      <c r="G274" s="11"/>
      <c r="H274" s="11"/>
      <c r="I274" s="11"/>
      <c r="J274" s="11"/>
    </row>
    <row r="275" spans="1:10" ht="12.75">
      <c r="A275" s="9"/>
      <c r="B275" s="10"/>
      <c r="C275" s="11"/>
      <c r="D275" s="11"/>
      <c r="E275" s="11"/>
      <c r="F275" s="11"/>
      <c r="G275" s="11"/>
      <c r="H275" s="11"/>
      <c r="I275" s="11"/>
      <c r="J275" s="11"/>
    </row>
    <row r="276" spans="1:10" ht="12.75">
      <c r="A276" s="9"/>
      <c r="B276" s="10"/>
      <c r="C276" s="11"/>
      <c r="D276" s="11"/>
      <c r="E276" s="11"/>
      <c r="F276" s="11"/>
      <c r="G276" s="11"/>
      <c r="H276" s="11"/>
      <c r="I276" s="11"/>
      <c r="J276" s="11"/>
    </row>
    <row r="277" spans="1:10" ht="12.75">
      <c r="A277" s="9"/>
      <c r="B277" s="10"/>
      <c r="C277" s="11"/>
      <c r="D277" s="11"/>
      <c r="E277" s="11"/>
      <c r="F277" s="11"/>
      <c r="G277" s="11"/>
      <c r="H277" s="11"/>
      <c r="I277" s="11"/>
      <c r="J277" s="11"/>
    </row>
    <row r="278" spans="1:10" ht="12.75">
      <c r="A278" s="9"/>
      <c r="B278" s="10"/>
      <c r="C278" s="11"/>
      <c r="D278" s="11"/>
      <c r="E278" s="11"/>
      <c r="F278" s="11"/>
      <c r="G278" s="11"/>
      <c r="H278" s="11"/>
      <c r="I278" s="11"/>
      <c r="J278" s="11"/>
    </row>
    <row r="279" spans="1:10" ht="12.75">
      <c r="A279" s="9"/>
      <c r="B279" s="10"/>
      <c r="C279" s="11"/>
      <c r="D279" s="11"/>
      <c r="E279" s="11"/>
      <c r="F279" s="11"/>
      <c r="G279" s="11"/>
      <c r="H279" s="11"/>
      <c r="I279" s="11"/>
      <c r="J279" s="11"/>
    </row>
    <row r="280" spans="1:10" ht="12.75">
      <c r="A280" s="9"/>
      <c r="B280" s="10"/>
      <c r="C280" s="11"/>
      <c r="D280" s="11"/>
      <c r="E280" s="11"/>
      <c r="F280" s="11"/>
      <c r="G280" s="11"/>
      <c r="H280" s="11"/>
      <c r="I280" s="11"/>
      <c r="J280" s="11"/>
    </row>
    <row r="281" spans="1:10" ht="12.75">
      <c r="A281" s="9"/>
      <c r="B281" s="10"/>
      <c r="C281" s="11"/>
      <c r="D281" s="11"/>
      <c r="E281" s="11"/>
      <c r="F281" s="11"/>
      <c r="G281" s="11"/>
      <c r="H281" s="11"/>
      <c r="I281" s="11"/>
      <c r="J281" s="11"/>
    </row>
    <row r="282" spans="1:10" ht="12.75">
      <c r="A282" s="9"/>
      <c r="B282" s="10"/>
      <c r="C282" s="11"/>
      <c r="D282" s="11"/>
      <c r="E282" s="11"/>
      <c r="F282" s="11"/>
      <c r="G282" s="11"/>
      <c r="H282" s="11"/>
      <c r="I282" s="11"/>
      <c r="J282" s="11"/>
    </row>
    <row r="283" spans="1:10" ht="12.75">
      <c r="A283" s="9"/>
      <c r="B283" s="10"/>
      <c r="C283" s="11"/>
      <c r="D283" s="11"/>
      <c r="E283" s="11"/>
      <c r="F283" s="11"/>
      <c r="G283" s="11"/>
      <c r="H283" s="11"/>
      <c r="I283" s="11"/>
      <c r="J283" s="11"/>
    </row>
    <row r="284" spans="1:10" ht="12.75">
      <c r="A284" s="9"/>
      <c r="B284" s="10"/>
      <c r="C284" s="11"/>
      <c r="D284" s="11"/>
      <c r="E284" s="11"/>
      <c r="F284" s="11"/>
      <c r="G284" s="11"/>
      <c r="H284" s="11"/>
      <c r="I284" s="11"/>
      <c r="J284" s="11"/>
    </row>
    <row r="285" spans="1:10" ht="12.75">
      <c r="A285" s="9"/>
      <c r="B285" s="10"/>
      <c r="C285" s="11"/>
      <c r="D285" s="11"/>
      <c r="E285" s="11"/>
      <c r="F285" s="11"/>
      <c r="G285" s="11"/>
      <c r="H285" s="11"/>
      <c r="I285" s="11"/>
      <c r="J285" s="11"/>
    </row>
    <row r="286" spans="1:10" ht="12.75">
      <c r="A286" s="9"/>
      <c r="B286" s="10"/>
      <c r="C286" s="11"/>
      <c r="D286" s="11"/>
      <c r="E286" s="11"/>
      <c r="F286" s="11"/>
      <c r="G286" s="11"/>
      <c r="H286" s="11"/>
      <c r="I286" s="11"/>
      <c r="J286" s="11"/>
    </row>
    <row r="287" spans="1:10" ht="12.75">
      <c r="A287" s="9"/>
      <c r="B287" s="10"/>
      <c r="C287" s="11"/>
      <c r="D287" s="11"/>
      <c r="E287" s="11"/>
      <c r="F287" s="11"/>
      <c r="G287" s="11"/>
      <c r="H287" s="11"/>
      <c r="I287" s="11"/>
      <c r="J287" s="11"/>
    </row>
    <row r="288" spans="1:10" ht="12.75">
      <c r="A288" s="9"/>
      <c r="B288" s="10"/>
      <c r="C288" s="11"/>
      <c r="D288" s="11"/>
      <c r="E288" s="11"/>
      <c r="F288" s="11"/>
      <c r="G288" s="11"/>
      <c r="H288" s="11"/>
      <c r="I288" s="11"/>
      <c r="J288" s="11"/>
    </row>
    <row r="289" spans="1:10" ht="12.75">
      <c r="A289" s="9"/>
      <c r="B289" s="10"/>
      <c r="C289" s="11"/>
      <c r="D289" s="11"/>
      <c r="E289" s="11"/>
      <c r="F289" s="11"/>
      <c r="G289" s="11"/>
      <c r="H289" s="11"/>
      <c r="I289" s="11"/>
      <c r="J289" s="11"/>
    </row>
    <row r="290" spans="1:10" ht="12.75">
      <c r="A290" s="9"/>
      <c r="B290" s="10"/>
      <c r="C290" s="11"/>
      <c r="D290" s="11"/>
      <c r="E290" s="11"/>
      <c r="F290" s="11"/>
      <c r="G290" s="11"/>
      <c r="H290" s="11"/>
      <c r="I290" s="11"/>
      <c r="J290" s="11"/>
    </row>
    <row r="291" spans="1:10" ht="12.75">
      <c r="A291" s="9"/>
      <c r="B291" s="10"/>
      <c r="C291" s="11"/>
      <c r="D291" s="11"/>
      <c r="E291" s="11"/>
      <c r="F291" s="11"/>
      <c r="G291" s="11"/>
      <c r="H291" s="11"/>
      <c r="I291" s="11"/>
      <c r="J291" s="11"/>
    </row>
    <row r="292" spans="1:10" ht="12.75">
      <c r="A292" s="9"/>
      <c r="B292" s="10"/>
      <c r="C292" s="11"/>
      <c r="D292" s="11"/>
      <c r="E292" s="11"/>
      <c r="F292" s="11"/>
      <c r="G292" s="11"/>
      <c r="H292" s="11"/>
      <c r="I292" s="11"/>
      <c r="J292" s="11"/>
    </row>
    <row r="293" spans="1:10" ht="12.75">
      <c r="A293" s="9"/>
      <c r="B293" s="10"/>
      <c r="C293" s="11"/>
      <c r="D293" s="11"/>
      <c r="E293" s="11"/>
      <c r="F293" s="11"/>
      <c r="G293" s="11"/>
      <c r="H293" s="11"/>
      <c r="I293" s="11"/>
      <c r="J293" s="11"/>
    </row>
    <row r="294" spans="1:10" ht="12.75">
      <c r="A294" s="9"/>
      <c r="B294" s="10"/>
      <c r="C294" s="11"/>
      <c r="D294" s="11"/>
      <c r="E294" s="11"/>
      <c r="F294" s="11"/>
      <c r="G294" s="11"/>
      <c r="H294" s="11"/>
      <c r="I294" s="11"/>
      <c r="J294" s="11"/>
    </row>
    <row r="295" spans="1:10" ht="12.75">
      <c r="A295" s="9"/>
      <c r="B295" s="10"/>
      <c r="C295" s="11"/>
      <c r="D295" s="11"/>
      <c r="E295" s="11"/>
      <c r="F295" s="11"/>
      <c r="G295" s="11"/>
      <c r="H295" s="11"/>
      <c r="I295" s="11"/>
      <c r="J295" s="11"/>
    </row>
    <row r="296" spans="1:10" ht="12.75">
      <c r="A296" s="9"/>
      <c r="B296" s="10"/>
      <c r="C296" s="11"/>
      <c r="D296" s="11"/>
      <c r="E296" s="11"/>
      <c r="F296" s="11"/>
      <c r="G296" s="11"/>
      <c r="H296" s="11"/>
      <c r="I296" s="11"/>
      <c r="J296" s="11"/>
    </row>
    <row r="297" spans="1:10" ht="12.75">
      <c r="A297" s="9"/>
      <c r="B297" s="10"/>
      <c r="C297" s="11"/>
      <c r="D297" s="11"/>
      <c r="E297" s="11"/>
      <c r="F297" s="11"/>
      <c r="G297" s="11"/>
      <c r="H297" s="11"/>
      <c r="I297" s="11"/>
      <c r="J297" s="11"/>
    </row>
    <row r="298" spans="1:10" ht="12.75">
      <c r="A298" s="9"/>
      <c r="B298" s="10"/>
      <c r="C298" s="11"/>
      <c r="D298" s="11"/>
      <c r="E298" s="11"/>
      <c r="F298" s="11"/>
      <c r="G298" s="11"/>
      <c r="H298" s="11"/>
      <c r="I298" s="11"/>
      <c r="J298" s="11"/>
    </row>
    <row r="299" spans="1:10" ht="12.75">
      <c r="A299" s="9"/>
      <c r="B299" s="10"/>
      <c r="C299" s="11"/>
      <c r="D299" s="11"/>
      <c r="E299" s="11"/>
      <c r="F299" s="11"/>
      <c r="G299" s="11"/>
      <c r="H299" s="11"/>
      <c r="I299" s="11"/>
      <c r="J299" s="11"/>
    </row>
    <row r="300" spans="1:10" ht="12.75">
      <c r="A300" s="9"/>
      <c r="B300" s="10"/>
      <c r="C300" s="11"/>
      <c r="D300" s="11"/>
      <c r="E300" s="11"/>
      <c r="F300" s="11"/>
      <c r="G300" s="11"/>
      <c r="H300" s="11"/>
      <c r="I300" s="11"/>
      <c r="J300" s="11"/>
    </row>
    <row r="301" spans="1:10" ht="12.75">
      <c r="A301" s="9"/>
      <c r="B301" s="10"/>
      <c r="C301" s="11"/>
      <c r="D301" s="11"/>
      <c r="E301" s="11"/>
      <c r="F301" s="11"/>
      <c r="G301" s="11"/>
      <c r="H301" s="11"/>
      <c r="I301" s="11"/>
      <c r="J301" s="11"/>
    </row>
    <row r="302" spans="1:10" ht="12.75">
      <c r="A302" s="9"/>
      <c r="B302" s="10"/>
      <c r="C302" s="11"/>
      <c r="D302" s="11"/>
      <c r="E302" s="11"/>
      <c r="F302" s="11"/>
      <c r="G302" s="11"/>
      <c r="H302" s="11"/>
      <c r="I302" s="11"/>
      <c r="J302" s="11"/>
    </row>
    <row r="303" spans="1:10" ht="12.75">
      <c r="A303" s="9"/>
      <c r="B303" s="10"/>
      <c r="C303" s="11"/>
      <c r="D303" s="11"/>
      <c r="E303" s="11"/>
      <c r="F303" s="11"/>
      <c r="G303" s="11"/>
      <c r="H303" s="11"/>
      <c r="I303" s="11"/>
      <c r="J303" s="11"/>
    </row>
    <row r="304" spans="1:10" ht="12.75">
      <c r="A304" s="9"/>
      <c r="B304" s="10"/>
      <c r="C304" s="11"/>
      <c r="D304" s="11"/>
      <c r="E304" s="11"/>
      <c r="F304" s="11"/>
      <c r="G304" s="11"/>
      <c r="H304" s="11"/>
      <c r="I304" s="11"/>
      <c r="J304" s="11"/>
    </row>
    <row r="305" spans="1:10" ht="12.75">
      <c r="A305" s="9"/>
      <c r="B305" s="10"/>
      <c r="C305" s="11"/>
      <c r="D305" s="11"/>
      <c r="E305" s="11"/>
      <c r="F305" s="11"/>
      <c r="G305" s="11"/>
      <c r="H305" s="11"/>
      <c r="I305" s="11"/>
      <c r="J305" s="11"/>
    </row>
    <row r="306" spans="1:10" ht="12.75">
      <c r="A306" s="9"/>
      <c r="B306" s="10"/>
      <c r="C306" s="11"/>
      <c r="D306" s="11"/>
      <c r="E306" s="11"/>
      <c r="F306" s="11"/>
      <c r="G306" s="11"/>
      <c r="H306" s="11"/>
      <c r="I306" s="11"/>
      <c r="J306" s="11"/>
    </row>
    <row r="307" spans="1:10" ht="12.75">
      <c r="A307" s="9"/>
      <c r="B307" s="10"/>
      <c r="C307" s="11"/>
      <c r="D307" s="11"/>
      <c r="E307" s="11"/>
      <c r="F307" s="11"/>
      <c r="G307" s="11"/>
      <c r="H307" s="11"/>
      <c r="I307" s="11"/>
      <c r="J307" s="11"/>
    </row>
    <row r="308" spans="1:10" ht="12.75">
      <c r="A308" s="9"/>
      <c r="B308" s="10"/>
      <c r="C308" s="11"/>
      <c r="D308" s="11"/>
      <c r="E308" s="11"/>
      <c r="F308" s="11"/>
      <c r="G308" s="11"/>
      <c r="H308" s="11"/>
      <c r="I308" s="11"/>
      <c r="J308" s="11"/>
    </row>
    <row r="309" spans="1:10" ht="12.75">
      <c r="A309" s="9"/>
      <c r="B309" s="10"/>
      <c r="C309" s="11"/>
      <c r="D309" s="11"/>
      <c r="E309" s="11"/>
      <c r="F309" s="11"/>
      <c r="G309" s="11"/>
      <c r="H309" s="11"/>
      <c r="I309" s="11"/>
      <c r="J309" s="11"/>
    </row>
    <row r="310" spans="1:10" ht="12.75">
      <c r="A310" s="9"/>
      <c r="B310" s="10"/>
      <c r="C310" s="11"/>
      <c r="D310" s="11"/>
      <c r="E310" s="11"/>
      <c r="F310" s="11"/>
      <c r="G310" s="11"/>
      <c r="H310" s="11"/>
      <c r="I310" s="11"/>
      <c r="J310" s="11"/>
    </row>
    <row r="311" spans="1:10" ht="12.75">
      <c r="A311" s="9"/>
      <c r="B311" s="10"/>
      <c r="C311" s="11"/>
      <c r="D311" s="11"/>
      <c r="E311" s="11"/>
      <c r="F311" s="11"/>
      <c r="G311" s="11"/>
      <c r="H311" s="11"/>
      <c r="I311" s="11"/>
      <c r="J311" s="11"/>
    </row>
    <row r="312" spans="1:10" ht="12.75">
      <c r="A312" s="9"/>
      <c r="B312" s="10"/>
      <c r="C312" s="11"/>
      <c r="D312" s="11"/>
      <c r="E312" s="11"/>
      <c r="F312" s="11"/>
      <c r="G312" s="11"/>
      <c r="H312" s="11"/>
      <c r="I312" s="11"/>
      <c r="J312" s="11"/>
    </row>
    <row r="313" spans="1:10" ht="12.75">
      <c r="A313" s="9"/>
      <c r="B313" s="10"/>
      <c r="C313" s="11"/>
      <c r="D313" s="11"/>
      <c r="E313" s="11"/>
      <c r="F313" s="11"/>
      <c r="G313" s="11"/>
      <c r="H313" s="11"/>
      <c r="I313" s="11"/>
      <c r="J313" s="11"/>
    </row>
    <row r="314" spans="1:10" ht="12.75">
      <c r="A314" s="9"/>
      <c r="B314" s="10"/>
      <c r="C314" s="11"/>
      <c r="D314" s="11"/>
      <c r="E314" s="11"/>
      <c r="F314" s="11"/>
      <c r="G314" s="11"/>
      <c r="H314" s="11"/>
      <c r="I314" s="11"/>
      <c r="J314" s="11"/>
    </row>
    <row r="315" spans="1:10" ht="12.75">
      <c r="A315" s="9"/>
      <c r="B315" s="10"/>
      <c r="C315" s="11"/>
      <c r="D315" s="11"/>
      <c r="E315" s="11"/>
      <c r="F315" s="11"/>
      <c r="G315" s="11"/>
      <c r="H315" s="11"/>
      <c r="I315" s="11"/>
      <c r="J315" s="11"/>
    </row>
    <row r="316" spans="1:10" ht="12.75">
      <c r="A316" s="9"/>
      <c r="B316" s="10"/>
      <c r="C316" s="11"/>
      <c r="D316" s="11"/>
      <c r="E316" s="11"/>
      <c r="F316" s="11"/>
      <c r="G316" s="11"/>
      <c r="H316" s="11"/>
      <c r="I316" s="11"/>
      <c r="J316" s="11"/>
    </row>
    <row r="317" spans="1:10" ht="12.75">
      <c r="A317" s="9"/>
      <c r="B317" s="10"/>
      <c r="C317" s="11"/>
      <c r="D317" s="11"/>
      <c r="E317" s="11"/>
      <c r="F317" s="11"/>
      <c r="G317" s="11"/>
      <c r="H317" s="11"/>
      <c r="I317" s="11"/>
      <c r="J317" s="11"/>
    </row>
    <row r="318" spans="1:10" ht="12.75">
      <c r="A318" s="9"/>
      <c r="B318" s="10"/>
      <c r="C318" s="11"/>
      <c r="D318" s="11"/>
      <c r="E318" s="11"/>
      <c r="F318" s="11"/>
      <c r="G318" s="11"/>
      <c r="H318" s="11"/>
      <c r="I318" s="11"/>
      <c r="J318" s="11"/>
    </row>
    <row r="319" spans="1:10" ht="12.75">
      <c r="A319" s="9"/>
      <c r="B319" s="10"/>
      <c r="C319" s="11"/>
      <c r="D319" s="11"/>
      <c r="E319" s="11"/>
      <c r="F319" s="11"/>
      <c r="G319" s="11"/>
      <c r="H319" s="11"/>
      <c r="I319" s="11"/>
      <c r="J319" s="11"/>
    </row>
    <row r="320" spans="1:10" ht="12.75">
      <c r="A320" s="9"/>
      <c r="B320" s="10"/>
      <c r="C320" s="11"/>
      <c r="D320" s="11"/>
      <c r="E320" s="11"/>
      <c r="F320" s="11"/>
      <c r="G320" s="11"/>
      <c r="H320" s="11"/>
      <c r="I320" s="11"/>
      <c r="J320" s="11"/>
    </row>
    <row r="321" spans="1:10" ht="12.75">
      <c r="A321" s="9"/>
      <c r="B321" s="10"/>
      <c r="C321" s="11"/>
      <c r="D321" s="11"/>
      <c r="E321" s="11"/>
      <c r="F321" s="11"/>
      <c r="G321" s="11"/>
      <c r="H321" s="11"/>
      <c r="I321" s="11"/>
      <c r="J321" s="11"/>
    </row>
    <row r="322" spans="1:10" ht="12.75">
      <c r="A322" s="9"/>
      <c r="B322" s="10"/>
      <c r="C322" s="11"/>
      <c r="D322" s="11"/>
      <c r="E322" s="11"/>
      <c r="F322" s="11"/>
      <c r="G322" s="11"/>
      <c r="H322" s="11"/>
      <c r="I322" s="11"/>
      <c r="J322" s="11"/>
    </row>
    <row r="323" spans="1:10" ht="12.75">
      <c r="A323" s="9"/>
      <c r="B323" s="10"/>
      <c r="C323" s="11"/>
      <c r="D323" s="11"/>
      <c r="E323" s="11"/>
      <c r="F323" s="11"/>
      <c r="G323" s="11"/>
      <c r="H323" s="11"/>
      <c r="I323" s="11"/>
      <c r="J323" s="11"/>
    </row>
    <row r="324" spans="1:10" ht="12.75">
      <c r="A324" s="9"/>
      <c r="B324" s="9"/>
      <c r="C324" s="11"/>
      <c r="D324" s="11"/>
      <c r="E324" s="11"/>
      <c r="F324" s="11"/>
      <c r="G324" s="11"/>
      <c r="H324" s="11"/>
      <c r="I324" s="11"/>
      <c r="J324" s="11"/>
    </row>
    <row r="325" spans="1:10" ht="12.75">
      <c r="A325" s="9"/>
      <c r="B325" s="9"/>
      <c r="C325" s="11"/>
      <c r="D325" s="11"/>
      <c r="E325" s="11"/>
      <c r="F325" s="11"/>
      <c r="G325" s="11"/>
      <c r="H325" s="11"/>
      <c r="I325" s="11"/>
      <c r="J325" s="11"/>
    </row>
    <row r="326" spans="1:10" ht="12.75">
      <c r="A326" s="9"/>
      <c r="B326" s="9"/>
      <c r="C326" s="11"/>
      <c r="D326" s="11"/>
      <c r="E326" s="11"/>
      <c r="F326" s="11"/>
      <c r="G326" s="11"/>
      <c r="H326" s="11"/>
      <c r="I326" s="11"/>
      <c r="J326" s="11"/>
    </row>
    <row r="327" spans="1:10" ht="12.75">
      <c r="A327" s="9"/>
      <c r="B327" s="9"/>
      <c r="C327" s="11"/>
      <c r="D327" s="11"/>
      <c r="E327" s="11"/>
      <c r="F327" s="11"/>
      <c r="G327" s="11"/>
      <c r="H327" s="11"/>
      <c r="I327" s="11"/>
      <c r="J327" s="11"/>
    </row>
    <row r="328" spans="1:10" ht="12.75">
      <c r="A328" s="9"/>
      <c r="B328" s="9"/>
      <c r="C328" s="11"/>
      <c r="D328" s="11"/>
      <c r="E328" s="11"/>
      <c r="F328" s="11"/>
      <c r="G328" s="11"/>
      <c r="H328" s="11"/>
      <c r="I328" s="11"/>
      <c r="J328" s="11"/>
    </row>
    <row r="329" spans="1:10" ht="12.75">
      <c r="A329" s="9"/>
      <c r="B329" s="9"/>
      <c r="C329" s="11"/>
      <c r="D329" s="11"/>
      <c r="E329" s="11"/>
      <c r="F329" s="11"/>
      <c r="G329" s="11"/>
      <c r="H329" s="11"/>
      <c r="I329" s="11"/>
      <c r="J329" s="11"/>
    </row>
    <row r="330" spans="1:10" ht="12.75">
      <c r="A330" s="9"/>
      <c r="B330" s="9"/>
      <c r="C330" s="11"/>
      <c r="D330" s="11"/>
      <c r="E330" s="11"/>
      <c r="F330" s="11"/>
      <c r="G330" s="11"/>
      <c r="H330" s="11"/>
      <c r="I330" s="11"/>
      <c r="J330" s="11"/>
    </row>
    <row r="331" spans="1:10" ht="12.75">
      <c r="A331" s="9"/>
      <c r="B331" s="9"/>
      <c r="C331" s="11"/>
      <c r="D331" s="11"/>
      <c r="E331" s="11"/>
      <c r="F331" s="11"/>
      <c r="G331" s="11"/>
      <c r="H331" s="11"/>
      <c r="I331" s="11"/>
      <c r="J331" s="11"/>
    </row>
    <row r="332" spans="1:10" ht="12.75">
      <c r="A332" s="9"/>
      <c r="B332" s="9"/>
      <c r="C332" s="11"/>
      <c r="D332" s="11"/>
      <c r="E332" s="11"/>
      <c r="F332" s="11"/>
      <c r="G332" s="11"/>
      <c r="H332" s="11"/>
      <c r="I332" s="11"/>
      <c r="J332" s="11"/>
    </row>
    <row r="333" spans="1:10" ht="12.75">
      <c r="A333" s="9"/>
      <c r="B333" s="9"/>
      <c r="C333" s="11"/>
      <c r="D333" s="11"/>
      <c r="E333" s="11"/>
      <c r="F333" s="11"/>
      <c r="G333" s="11"/>
      <c r="H333" s="11"/>
      <c r="I333" s="11"/>
      <c r="J333" s="11"/>
    </row>
    <row r="334" spans="1:10" ht="12.75">
      <c r="A334" s="9"/>
      <c r="B334" s="9"/>
      <c r="C334" s="11"/>
      <c r="D334" s="11"/>
      <c r="E334" s="11"/>
      <c r="F334" s="11"/>
      <c r="G334" s="11"/>
      <c r="H334" s="11"/>
      <c r="I334" s="11"/>
      <c r="J334" s="11"/>
    </row>
    <row r="335" spans="1:10" ht="12.75">
      <c r="A335" s="9"/>
      <c r="B335" s="9"/>
      <c r="C335" s="11"/>
      <c r="D335" s="11"/>
      <c r="E335" s="11"/>
      <c r="F335" s="11"/>
      <c r="G335" s="11"/>
      <c r="H335" s="11"/>
      <c r="I335" s="11"/>
      <c r="J335" s="11"/>
    </row>
    <row r="336" spans="1:10" ht="12.75">
      <c r="A336" s="9"/>
      <c r="B336" s="9"/>
      <c r="C336" s="11"/>
      <c r="D336" s="11"/>
      <c r="E336" s="11"/>
      <c r="F336" s="11"/>
      <c r="G336" s="11"/>
      <c r="H336" s="11"/>
      <c r="I336" s="11"/>
      <c r="J336" s="11"/>
    </row>
    <row r="337" spans="1:10" ht="12.75">
      <c r="A337" s="9"/>
      <c r="B337" s="9"/>
      <c r="C337" s="11"/>
      <c r="D337" s="11"/>
      <c r="E337" s="11"/>
      <c r="F337" s="11"/>
      <c r="G337" s="11"/>
      <c r="H337" s="11"/>
      <c r="I337" s="11"/>
      <c r="J337" s="11"/>
    </row>
    <row r="338" spans="1:10" ht="12.75">
      <c r="A338" s="9"/>
      <c r="B338" s="9"/>
      <c r="C338" s="11"/>
      <c r="D338" s="11"/>
      <c r="E338" s="11"/>
      <c r="F338" s="11"/>
      <c r="G338" s="11"/>
      <c r="H338" s="11"/>
      <c r="I338" s="11"/>
      <c r="J338" s="11"/>
    </row>
    <row r="339" spans="1:10" ht="12.75">
      <c r="A339" s="9"/>
      <c r="B339" s="9"/>
      <c r="C339" s="11"/>
      <c r="D339" s="11"/>
      <c r="E339" s="11"/>
      <c r="F339" s="11"/>
      <c r="G339" s="11"/>
      <c r="H339" s="11"/>
      <c r="I339" s="11"/>
      <c r="J339" s="11"/>
    </row>
    <row r="340" spans="1:10" ht="12.75">
      <c r="A340" s="9"/>
      <c r="B340" s="9"/>
      <c r="C340" s="11"/>
      <c r="D340" s="11"/>
      <c r="E340" s="11"/>
      <c r="F340" s="11"/>
      <c r="G340" s="11"/>
      <c r="H340" s="11"/>
      <c r="I340" s="11"/>
      <c r="J340" s="11"/>
    </row>
    <row r="341" spans="1:10" ht="12.75">
      <c r="A341" s="9"/>
      <c r="B341" s="9"/>
      <c r="C341" s="11"/>
      <c r="D341" s="11"/>
      <c r="E341" s="11"/>
      <c r="F341" s="11"/>
      <c r="G341" s="11"/>
      <c r="H341" s="11"/>
      <c r="I341" s="11"/>
      <c r="J341" s="11"/>
    </row>
    <row r="342" spans="1:10" ht="12.75">
      <c r="A342" s="9"/>
      <c r="B342" s="9"/>
      <c r="C342" s="11"/>
      <c r="D342" s="11"/>
      <c r="E342" s="11"/>
      <c r="F342" s="11"/>
      <c r="G342" s="11"/>
      <c r="H342" s="11"/>
      <c r="I342" s="11"/>
      <c r="J342" s="11"/>
    </row>
    <row r="343" spans="1:10" ht="12.75">
      <c r="A343" s="9"/>
      <c r="B343" s="9"/>
      <c r="C343" s="11"/>
      <c r="D343" s="11"/>
      <c r="E343" s="11"/>
      <c r="F343" s="11"/>
      <c r="G343" s="11"/>
      <c r="H343" s="11"/>
      <c r="I343" s="11"/>
      <c r="J343" s="11"/>
    </row>
    <row r="344" spans="1:10" ht="12.75">
      <c r="A344" s="9"/>
      <c r="B344" s="9"/>
      <c r="C344" s="11"/>
      <c r="D344" s="11"/>
      <c r="E344" s="11"/>
      <c r="F344" s="11"/>
      <c r="G344" s="11"/>
      <c r="H344" s="11"/>
      <c r="I344" s="11"/>
      <c r="J344" s="11"/>
    </row>
    <row r="345" spans="2:10" ht="12.75">
      <c r="B345" s="13"/>
      <c r="C345" s="12"/>
      <c r="D345" s="12"/>
      <c r="E345" s="12"/>
      <c r="F345" s="12"/>
      <c r="G345" s="12"/>
      <c r="H345" s="12"/>
      <c r="I345" s="12"/>
      <c r="J345" s="12"/>
    </row>
    <row r="346" spans="2:10" ht="12.75">
      <c r="B346" s="13"/>
      <c r="C346" s="12"/>
      <c r="D346" s="12"/>
      <c r="E346" s="12"/>
      <c r="F346" s="12"/>
      <c r="G346" s="12"/>
      <c r="H346" s="12"/>
      <c r="I346" s="12"/>
      <c r="J346" s="12"/>
    </row>
    <row r="347" spans="2:10" ht="12.75">
      <c r="B347" s="13"/>
      <c r="C347" s="12"/>
      <c r="D347" s="12"/>
      <c r="E347" s="12"/>
      <c r="F347" s="12"/>
      <c r="G347" s="12"/>
      <c r="H347" s="12"/>
      <c r="I347" s="12"/>
      <c r="J347" s="12"/>
    </row>
    <row r="348" spans="2:10" ht="12.75">
      <c r="B348" s="13"/>
      <c r="C348" s="12"/>
      <c r="D348" s="12"/>
      <c r="E348" s="12"/>
      <c r="F348" s="12"/>
      <c r="G348" s="12"/>
      <c r="H348" s="12"/>
      <c r="I348" s="12"/>
      <c r="J348" s="12"/>
    </row>
    <row r="349" spans="2:10" ht="12.75">
      <c r="B349" s="13"/>
      <c r="C349" s="12"/>
      <c r="D349" s="12"/>
      <c r="E349" s="12"/>
      <c r="F349" s="12"/>
      <c r="G349" s="12"/>
      <c r="H349" s="12"/>
      <c r="I349" s="12"/>
      <c r="J349" s="12"/>
    </row>
    <row r="350" spans="2:10" ht="12.75">
      <c r="B350" s="13"/>
      <c r="C350" s="12"/>
      <c r="D350" s="12"/>
      <c r="E350" s="12"/>
      <c r="F350" s="12"/>
      <c r="G350" s="12"/>
      <c r="H350" s="12"/>
      <c r="I350" s="12"/>
      <c r="J350" s="12"/>
    </row>
    <row r="351" spans="2:10" ht="12.75">
      <c r="B351" s="13"/>
      <c r="C351" s="12"/>
      <c r="D351" s="12"/>
      <c r="E351" s="12"/>
      <c r="F351" s="12"/>
      <c r="G351" s="12"/>
      <c r="H351" s="12"/>
      <c r="I351" s="12"/>
      <c r="J351" s="12"/>
    </row>
    <row r="352" spans="2:10" ht="12.75">
      <c r="B352" s="13"/>
      <c r="C352" s="12"/>
      <c r="D352" s="12"/>
      <c r="E352" s="12"/>
      <c r="F352" s="12"/>
      <c r="G352" s="12"/>
      <c r="H352" s="12"/>
      <c r="I352" s="12"/>
      <c r="J352" s="12"/>
    </row>
    <row r="353" spans="2:10" ht="12.75">
      <c r="B353" s="13"/>
      <c r="C353" s="12"/>
      <c r="D353" s="12"/>
      <c r="E353" s="12"/>
      <c r="F353" s="12"/>
      <c r="G353" s="12"/>
      <c r="H353" s="12"/>
      <c r="I353" s="12"/>
      <c r="J353" s="12"/>
    </row>
    <row r="354" spans="2:10" ht="12.75">
      <c r="B354" s="13"/>
      <c r="C354" s="12"/>
      <c r="D354" s="12"/>
      <c r="E354" s="12"/>
      <c r="F354" s="12"/>
      <c r="G354" s="12"/>
      <c r="H354" s="12"/>
      <c r="I354" s="12"/>
      <c r="J354" s="12"/>
    </row>
    <row r="355" spans="2:10" ht="12.75">
      <c r="B355" s="13"/>
      <c r="C355" s="12"/>
      <c r="D355" s="12"/>
      <c r="E355" s="12"/>
      <c r="F355" s="12"/>
      <c r="G355" s="12"/>
      <c r="H355" s="12"/>
      <c r="I355" s="12"/>
      <c r="J355" s="12"/>
    </row>
    <row r="356" spans="2:10" ht="12.75">
      <c r="B356" s="13"/>
      <c r="C356" s="12"/>
      <c r="D356" s="12"/>
      <c r="E356" s="12"/>
      <c r="F356" s="12"/>
      <c r="G356" s="12"/>
      <c r="H356" s="12"/>
      <c r="I356" s="12"/>
      <c r="J356" s="12"/>
    </row>
    <row r="357" spans="2:10" ht="12.75">
      <c r="B357" s="13"/>
      <c r="C357" s="12"/>
      <c r="D357" s="12"/>
      <c r="E357" s="12"/>
      <c r="F357" s="12"/>
      <c r="G357" s="12"/>
      <c r="H357" s="12"/>
      <c r="I357" s="12"/>
      <c r="J357" s="12"/>
    </row>
    <row r="358" spans="2:10" ht="12.75">
      <c r="B358" s="13"/>
      <c r="C358" s="12"/>
      <c r="D358" s="12"/>
      <c r="E358" s="12"/>
      <c r="F358" s="12"/>
      <c r="G358" s="12"/>
      <c r="H358" s="12"/>
      <c r="I358" s="12"/>
      <c r="J358" s="12"/>
    </row>
    <row r="359" spans="2:10" ht="12.75">
      <c r="B359" s="13"/>
      <c r="C359" s="12"/>
      <c r="D359" s="12"/>
      <c r="E359" s="12"/>
      <c r="F359" s="12"/>
      <c r="G359" s="12"/>
      <c r="H359" s="12"/>
      <c r="I359" s="12"/>
      <c r="J359" s="12"/>
    </row>
    <row r="360" spans="2:10" ht="12.75">
      <c r="B360" s="13"/>
      <c r="C360" s="12"/>
      <c r="D360" s="12"/>
      <c r="E360" s="12"/>
      <c r="F360" s="12"/>
      <c r="G360" s="12"/>
      <c r="H360" s="12"/>
      <c r="I360" s="12"/>
      <c r="J360" s="12"/>
    </row>
    <row r="361" spans="2:10" ht="12.75">
      <c r="B361" s="13"/>
      <c r="C361" s="12"/>
      <c r="D361" s="12"/>
      <c r="E361" s="12"/>
      <c r="F361" s="12"/>
      <c r="G361" s="12"/>
      <c r="H361" s="12"/>
      <c r="I361" s="12"/>
      <c r="J361" s="12"/>
    </row>
    <row r="362" spans="2:10" ht="12.75">
      <c r="B362" s="13"/>
      <c r="C362" s="12"/>
      <c r="D362" s="12"/>
      <c r="E362" s="12"/>
      <c r="F362" s="12"/>
      <c r="G362" s="12"/>
      <c r="H362" s="12"/>
      <c r="I362" s="12"/>
      <c r="J362" s="12"/>
    </row>
    <row r="363" spans="2:10" ht="12.75">
      <c r="B363" s="13"/>
      <c r="C363" s="12"/>
      <c r="D363" s="12"/>
      <c r="E363" s="12"/>
      <c r="F363" s="12"/>
      <c r="G363" s="12"/>
      <c r="H363" s="12"/>
      <c r="I363" s="12"/>
      <c r="J363" s="12"/>
    </row>
    <row r="364" spans="2:10" ht="12.75">
      <c r="B364" s="13"/>
      <c r="C364" s="12"/>
      <c r="D364" s="12"/>
      <c r="E364" s="12"/>
      <c r="F364" s="12"/>
      <c r="G364" s="12"/>
      <c r="H364" s="12"/>
      <c r="I364" s="12"/>
      <c r="J364" s="12"/>
    </row>
    <row r="365" spans="2:10" ht="12.75">
      <c r="B365" s="13"/>
      <c r="C365" s="12"/>
      <c r="D365" s="12"/>
      <c r="E365" s="12"/>
      <c r="F365" s="12"/>
      <c r="G365" s="12"/>
      <c r="H365" s="12"/>
      <c r="I365" s="12"/>
      <c r="J365" s="12"/>
    </row>
    <row r="366" spans="2:10" ht="12.75">
      <c r="B366" s="13"/>
      <c r="C366" s="12"/>
      <c r="D366" s="12"/>
      <c r="E366" s="12"/>
      <c r="F366" s="12"/>
      <c r="G366" s="12"/>
      <c r="H366" s="12"/>
      <c r="I366" s="12"/>
      <c r="J366" s="12"/>
    </row>
    <row r="367" spans="2:10" ht="12.75">
      <c r="B367" s="13"/>
      <c r="C367" s="12"/>
      <c r="D367" s="12"/>
      <c r="E367" s="12"/>
      <c r="F367" s="12"/>
      <c r="G367" s="12"/>
      <c r="H367" s="12"/>
      <c r="I367" s="12"/>
      <c r="J367" s="12"/>
    </row>
    <row r="368" spans="2:10" ht="12.75">
      <c r="B368" s="13"/>
      <c r="C368" s="12"/>
      <c r="D368" s="12"/>
      <c r="E368" s="12"/>
      <c r="F368" s="12"/>
      <c r="G368" s="12"/>
      <c r="H368" s="12"/>
      <c r="I368" s="12"/>
      <c r="J368" s="12"/>
    </row>
    <row r="369" spans="2:10" ht="12.75">
      <c r="B369" s="13"/>
      <c r="C369" s="12"/>
      <c r="D369" s="12"/>
      <c r="E369" s="12"/>
      <c r="F369" s="12"/>
      <c r="G369" s="12"/>
      <c r="H369" s="12"/>
      <c r="I369" s="12"/>
      <c r="J369" s="12"/>
    </row>
    <row r="370" spans="2:10" ht="12.75">
      <c r="B370" s="13"/>
      <c r="C370" s="12"/>
      <c r="D370" s="12"/>
      <c r="E370" s="12"/>
      <c r="F370" s="12"/>
      <c r="G370" s="12"/>
      <c r="H370" s="12"/>
      <c r="I370" s="12"/>
      <c r="J370" s="12"/>
    </row>
    <row r="371" spans="2:10" ht="12.75">
      <c r="B371" s="13"/>
      <c r="C371" s="12"/>
      <c r="D371" s="12"/>
      <c r="E371" s="12"/>
      <c r="F371" s="12"/>
      <c r="G371" s="12"/>
      <c r="H371" s="12"/>
      <c r="I371" s="12"/>
      <c r="J371" s="12"/>
    </row>
    <row r="372" spans="2:10" ht="12.75">
      <c r="B372" s="13"/>
      <c r="C372" s="12"/>
      <c r="D372" s="12"/>
      <c r="E372" s="12"/>
      <c r="F372" s="12"/>
      <c r="G372" s="12"/>
      <c r="H372" s="12"/>
      <c r="I372" s="12"/>
      <c r="J372" s="12"/>
    </row>
    <row r="373" spans="2:10" ht="12.75">
      <c r="B373" s="13"/>
      <c r="C373" s="12"/>
      <c r="D373" s="12"/>
      <c r="E373" s="12"/>
      <c r="F373" s="12"/>
      <c r="G373" s="12"/>
      <c r="H373" s="12"/>
      <c r="I373" s="12"/>
      <c r="J373" s="12"/>
    </row>
    <row r="374" spans="2:10" ht="12.75">
      <c r="B374" s="13"/>
      <c r="C374" s="12"/>
      <c r="D374" s="12"/>
      <c r="E374" s="12"/>
      <c r="F374" s="12"/>
      <c r="G374" s="12"/>
      <c r="H374" s="12"/>
      <c r="I374" s="12"/>
      <c r="J374" s="12"/>
    </row>
    <row r="375" spans="2:10" ht="12.75">
      <c r="B375" s="13"/>
      <c r="C375" s="12"/>
      <c r="D375" s="12"/>
      <c r="E375" s="12"/>
      <c r="F375" s="12"/>
      <c r="G375" s="12"/>
      <c r="H375" s="12"/>
      <c r="I375" s="12"/>
      <c r="J375" s="12"/>
    </row>
    <row r="376" spans="2:10" ht="12.75">
      <c r="B376" s="13"/>
      <c r="C376" s="12"/>
      <c r="D376" s="12"/>
      <c r="E376" s="12"/>
      <c r="F376" s="12"/>
      <c r="G376" s="12"/>
      <c r="H376" s="12"/>
      <c r="I376" s="12"/>
      <c r="J376" s="12"/>
    </row>
    <row r="377" spans="2:10" ht="12.75">
      <c r="B377" s="13"/>
      <c r="C377" s="12"/>
      <c r="D377" s="12"/>
      <c r="E377" s="12"/>
      <c r="F377" s="12"/>
      <c r="G377" s="12"/>
      <c r="H377" s="12"/>
      <c r="I377" s="12"/>
      <c r="J377" s="12"/>
    </row>
    <row r="378" spans="2:10" ht="12.75">
      <c r="B378" s="13"/>
      <c r="C378" s="12"/>
      <c r="D378" s="12"/>
      <c r="E378" s="12"/>
      <c r="F378" s="12"/>
      <c r="G378" s="12"/>
      <c r="H378" s="12"/>
      <c r="I378" s="12"/>
      <c r="J378" s="12"/>
    </row>
    <row r="379" spans="2:10" ht="12.75">
      <c r="B379" s="13"/>
      <c r="C379" s="12"/>
      <c r="D379" s="12"/>
      <c r="E379" s="12"/>
      <c r="F379" s="12"/>
      <c r="G379" s="12"/>
      <c r="H379" s="12"/>
      <c r="I379" s="12"/>
      <c r="J379" s="12"/>
    </row>
    <row r="380" spans="2:10" ht="12.75">
      <c r="B380" s="13"/>
      <c r="C380" s="12"/>
      <c r="D380" s="12"/>
      <c r="E380" s="12"/>
      <c r="F380" s="12"/>
      <c r="G380" s="12"/>
      <c r="H380" s="12"/>
      <c r="I380" s="12"/>
      <c r="J380" s="12"/>
    </row>
    <row r="381" spans="2:10" ht="12.75">
      <c r="B381" s="13"/>
      <c r="C381" s="12"/>
      <c r="D381" s="12"/>
      <c r="E381" s="12"/>
      <c r="F381" s="12"/>
      <c r="G381" s="12"/>
      <c r="H381" s="12"/>
      <c r="I381" s="12"/>
      <c r="J381" s="12"/>
    </row>
    <row r="382" spans="2:10" ht="12.75">
      <c r="B382" s="13"/>
      <c r="C382" s="12"/>
      <c r="D382" s="12"/>
      <c r="E382" s="12"/>
      <c r="F382" s="12"/>
      <c r="G382" s="12"/>
      <c r="H382" s="12"/>
      <c r="I382" s="12"/>
      <c r="J382" s="12"/>
    </row>
    <row r="383" spans="2:10" ht="12.75">
      <c r="B383" s="13"/>
      <c r="C383" s="12"/>
      <c r="D383" s="12"/>
      <c r="E383" s="12"/>
      <c r="F383" s="12"/>
      <c r="G383" s="12"/>
      <c r="H383" s="12"/>
      <c r="I383" s="12"/>
      <c r="J383" s="12"/>
    </row>
    <row r="384" spans="2:10" ht="12.75">
      <c r="B384" s="13"/>
      <c r="C384" s="12"/>
      <c r="D384" s="12"/>
      <c r="E384" s="12"/>
      <c r="F384" s="12"/>
      <c r="G384" s="12"/>
      <c r="H384" s="12"/>
      <c r="I384" s="12"/>
      <c r="J384" s="12"/>
    </row>
    <row r="385" spans="2:10" ht="12.75">
      <c r="B385" s="13"/>
      <c r="C385" s="12"/>
      <c r="D385" s="12"/>
      <c r="E385" s="12"/>
      <c r="F385" s="12"/>
      <c r="G385" s="12"/>
      <c r="H385" s="12"/>
      <c r="I385" s="12"/>
      <c r="J385" s="12"/>
    </row>
    <row r="386" spans="2:10" ht="12.75">
      <c r="B386" s="13"/>
      <c r="C386" s="12"/>
      <c r="D386" s="12"/>
      <c r="E386" s="12"/>
      <c r="F386" s="12"/>
      <c r="G386" s="12"/>
      <c r="H386" s="12"/>
      <c r="I386" s="12"/>
      <c r="J386" s="12"/>
    </row>
    <row r="387" spans="2:10" ht="12.75">
      <c r="B387" s="13"/>
      <c r="C387" s="12"/>
      <c r="D387" s="12"/>
      <c r="E387" s="12"/>
      <c r="F387" s="12"/>
      <c r="G387" s="12"/>
      <c r="H387" s="12"/>
      <c r="I387" s="12"/>
      <c r="J387" s="12"/>
    </row>
    <row r="388" spans="2:10" ht="12.75">
      <c r="B388" s="13"/>
      <c r="C388" s="12"/>
      <c r="D388" s="12"/>
      <c r="E388" s="12"/>
      <c r="F388" s="12"/>
      <c r="G388" s="12"/>
      <c r="H388" s="12"/>
      <c r="I388" s="12"/>
      <c r="J388" s="12"/>
    </row>
    <row r="389" spans="2:10" ht="12.75">
      <c r="B389" s="13"/>
      <c r="C389" s="12"/>
      <c r="D389" s="12"/>
      <c r="E389" s="12"/>
      <c r="F389" s="12"/>
      <c r="G389" s="12"/>
      <c r="H389" s="12"/>
      <c r="I389" s="12"/>
      <c r="J389" s="12"/>
    </row>
    <row r="390" spans="2:10" ht="12.75">
      <c r="B390" s="13"/>
      <c r="C390" s="12"/>
      <c r="D390" s="12"/>
      <c r="E390" s="12"/>
      <c r="F390" s="12"/>
      <c r="G390" s="12"/>
      <c r="H390" s="12"/>
      <c r="I390" s="12"/>
      <c r="J390" s="12"/>
    </row>
    <row r="391" spans="2:10" ht="12.75">
      <c r="B391" s="13"/>
      <c r="C391" s="12"/>
      <c r="D391" s="12"/>
      <c r="E391" s="12"/>
      <c r="F391" s="12"/>
      <c r="G391" s="12"/>
      <c r="H391" s="12"/>
      <c r="I391" s="12"/>
      <c r="J391" s="12"/>
    </row>
    <row r="392" spans="2:10" ht="12.75">
      <c r="B392" s="13"/>
      <c r="C392" s="12"/>
      <c r="D392" s="12"/>
      <c r="E392" s="12"/>
      <c r="F392" s="12"/>
      <c r="G392" s="12"/>
      <c r="H392" s="12"/>
      <c r="I392" s="12"/>
      <c r="J392" s="12"/>
    </row>
    <row r="393" spans="2:10" ht="12.75">
      <c r="B393" s="13"/>
      <c r="C393" s="12"/>
      <c r="D393" s="12"/>
      <c r="E393" s="12"/>
      <c r="F393" s="12"/>
      <c r="G393" s="12"/>
      <c r="H393" s="12"/>
      <c r="I393" s="12"/>
      <c r="J393" s="12"/>
    </row>
    <row r="394" spans="2:10" ht="12.75">
      <c r="B394" s="13"/>
      <c r="C394" s="12"/>
      <c r="D394" s="12"/>
      <c r="E394" s="12"/>
      <c r="F394" s="12"/>
      <c r="G394" s="12"/>
      <c r="H394" s="12"/>
      <c r="I394" s="12"/>
      <c r="J394" s="12"/>
    </row>
    <row r="395" spans="2:10" ht="12.75">
      <c r="B395" s="13"/>
      <c r="C395" s="12"/>
      <c r="D395" s="12"/>
      <c r="E395" s="12"/>
      <c r="F395" s="12"/>
      <c r="G395" s="12"/>
      <c r="H395" s="12"/>
      <c r="I395" s="12"/>
      <c r="J395" s="12"/>
    </row>
    <row r="396" spans="2:10" ht="12.75">
      <c r="B396" s="13"/>
      <c r="C396" s="12"/>
      <c r="D396" s="12"/>
      <c r="E396" s="12"/>
      <c r="F396" s="12"/>
      <c r="G396" s="12"/>
      <c r="H396" s="12"/>
      <c r="I396" s="12"/>
      <c r="J396" s="12"/>
    </row>
    <row r="397" spans="2:10" ht="12.75">
      <c r="B397" s="13"/>
      <c r="C397" s="12"/>
      <c r="D397" s="12"/>
      <c r="E397" s="12"/>
      <c r="F397" s="12"/>
      <c r="G397" s="12"/>
      <c r="H397" s="12"/>
      <c r="I397" s="12"/>
      <c r="J397" s="12"/>
    </row>
    <row r="398" spans="2:10" ht="12.75">
      <c r="B398" s="13"/>
      <c r="C398" s="12"/>
      <c r="D398" s="12"/>
      <c r="E398" s="12"/>
      <c r="F398" s="12"/>
      <c r="G398" s="12"/>
      <c r="H398" s="12"/>
      <c r="I398" s="12"/>
      <c r="J398" s="12"/>
    </row>
    <row r="399" spans="2:10" ht="12.75">
      <c r="B399" s="13"/>
      <c r="C399" s="12"/>
      <c r="D399" s="12"/>
      <c r="E399" s="12"/>
      <c r="F399" s="12"/>
      <c r="G399" s="12"/>
      <c r="H399" s="12"/>
      <c r="I399" s="12"/>
      <c r="J399" s="12"/>
    </row>
    <row r="400" spans="2:10" ht="12.75">
      <c r="B400" s="13"/>
      <c r="C400" s="12"/>
      <c r="D400" s="12"/>
      <c r="E400" s="12"/>
      <c r="F400" s="12"/>
      <c r="G400" s="12"/>
      <c r="H400" s="12"/>
      <c r="I400" s="12"/>
      <c r="J400" s="12"/>
    </row>
    <row r="401" spans="2:10" ht="12.75">
      <c r="B401" s="13"/>
      <c r="C401" s="12"/>
      <c r="D401" s="12"/>
      <c r="E401" s="12"/>
      <c r="F401" s="12"/>
      <c r="G401" s="12"/>
      <c r="H401" s="12"/>
      <c r="I401" s="12"/>
      <c r="J401" s="12"/>
    </row>
    <row r="402" spans="2:10" ht="12.75">
      <c r="B402" s="13"/>
      <c r="C402" s="12"/>
      <c r="D402" s="12"/>
      <c r="E402" s="12"/>
      <c r="F402" s="12"/>
      <c r="G402" s="12"/>
      <c r="H402" s="12"/>
      <c r="I402" s="12"/>
      <c r="J402" s="12"/>
    </row>
    <row r="403" spans="2:10" ht="12.75">
      <c r="B403" s="13"/>
      <c r="C403" s="12"/>
      <c r="D403" s="12"/>
      <c r="E403" s="12"/>
      <c r="F403" s="12"/>
      <c r="G403" s="12"/>
      <c r="H403" s="12"/>
      <c r="I403" s="12"/>
      <c r="J403" s="12"/>
    </row>
    <row r="404" spans="2:10" ht="12.75">
      <c r="B404" s="13"/>
      <c r="C404" s="12"/>
      <c r="D404" s="12"/>
      <c r="E404" s="12"/>
      <c r="F404" s="12"/>
      <c r="G404" s="12"/>
      <c r="H404" s="12"/>
      <c r="I404" s="12"/>
      <c r="J404" s="12"/>
    </row>
    <row r="405" spans="2:10" ht="12.75">
      <c r="B405" s="13"/>
      <c r="C405" s="12"/>
      <c r="D405" s="12"/>
      <c r="E405" s="12"/>
      <c r="F405" s="12"/>
      <c r="G405" s="12"/>
      <c r="H405" s="12"/>
      <c r="I405" s="12"/>
      <c r="J405" s="12"/>
    </row>
    <row r="406" spans="2:10" ht="12.75">
      <c r="B406" s="13"/>
      <c r="C406" s="12"/>
      <c r="D406" s="12"/>
      <c r="E406" s="12"/>
      <c r="F406" s="12"/>
      <c r="G406" s="12"/>
      <c r="H406" s="12"/>
      <c r="I406" s="12"/>
      <c r="J406" s="12"/>
    </row>
    <row r="407" spans="2:10" ht="12.75">
      <c r="B407" s="13"/>
      <c r="C407" s="12"/>
      <c r="D407" s="12"/>
      <c r="E407" s="12"/>
      <c r="F407" s="12"/>
      <c r="G407" s="12"/>
      <c r="H407" s="12"/>
      <c r="I407" s="12"/>
      <c r="J407" s="12"/>
    </row>
    <row r="408" spans="2:10" ht="12.75">
      <c r="B408" s="13"/>
      <c r="C408" s="12"/>
      <c r="D408" s="12"/>
      <c r="E408" s="12"/>
      <c r="F408" s="12"/>
      <c r="G408" s="12"/>
      <c r="H408" s="12"/>
      <c r="I408" s="12"/>
      <c r="J408" s="12"/>
    </row>
    <row r="409" spans="2:10" ht="12.75">
      <c r="B409" s="13"/>
      <c r="C409" s="12"/>
      <c r="D409" s="12"/>
      <c r="E409" s="12"/>
      <c r="F409" s="12"/>
      <c r="G409" s="12"/>
      <c r="H409" s="12"/>
      <c r="I409" s="12"/>
      <c r="J409" s="12"/>
    </row>
    <row r="410" spans="2:10" ht="12.75">
      <c r="B410" s="13"/>
      <c r="C410" s="12"/>
      <c r="D410" s="12"/>
      <c r="E410" s="12"/>
      <c r="F410" s="12"/>
      <c r="G410" s="12"/>
      <c r="H410" s="12"/>
      <c r="I410" s="12"/>
      <c r="J410" s="12"/>
    </row>
    <row r="411" spans="2:10" ht="12.75">
      <c r="B411" s="13"/>
      <c r="C411" s="12"/>
      <c r="D411" s="12"/>
      <c r="E411" s="12"/>
      <c r="F411" s="12"/>
      <c r="G411" s="12"/>
      <c r="H411" s="12"/>
      <c r="I411" s="12"/>
      <c r="J411" s="12"/>
    </row>
    <row r="412" spans="2:10" ht="12.75">
      <c r="B412" s="13"/>
      <c r="C412" s="12"/>
      <c r="D412" s="12"/>
      <c r="E412" s="12"/>
      <c r="F412" s="12"/>
      <c r="G412" s="12"/>
      <c r="H412" s="12"/>
      <c r="I412" s="12"/>
      <c r="J412" s="12"/>
    </row>
    <row r="413" spans="2:10" ht="12.75">
      <c r="B413" s="13"/>
      <c r="C413" s="12"/>
      <c r="D413" s="12"/>
      <c r="E413" s="12"/>
      <c r="F413" s="12"/>
      <c r="G413" s="12"/>
      <c r="H413" s="12"/>
      <c r="I413" s="12"/>
      <c r="J413" s="12"/>
    </row>
    <row r="414" spans="2:10" ht="12.75">
      <c r="B414" s="13"/>
      <c r="C414" s="12"/>
      <c r="D414" s="12"/>
      <c r="E414" s="12"/>
      <c r="F414" s="12"/>
      <c r="G414" s="12"/>
      <c r="H414" s="12"/>
      <c r="I414" s="12"/>
      <c r="J414" s="12"/>
    </row>
    <row r="415" spans="2:10" ht="12.75">
      <c r="B415" s="13"/>
      <c r="C415" s="12"/>
      <c r="D415" s="12"/>
      <c r="E415" s="12"/>
      <c r="F415" s="12"/>
      <c r="G415" s="12"/>
      <c r="H415" s="12"/>
      <c r="I415" s="12"/>
      <c r="J415" s="12"/>
    </row>
    <row r="416" spans="2:10" ht="12.75">
      <c r="B416" s="13"/>
      <c r="C416" s="12"/>
      <c r="D416" s="12"/>
      <c r="E416" s="12"/>
      <c r="F416" s="12"/>
      <c r="G416" s="12"/>
      <c r="H416" s="12"/>
      <c r="I416" s="12"/>
      <c r="J416" s="12"/>
    </row>
    <row r="417" spans="2:10" ht="12.75">
      <c r="B417" s="13"/>
      <c r="C417" s="12"/>
      <c r="D417" s="12"/>
      <c r="E417" s="12"/>
      <c r="F417" s="12"/>
      <c r="G417" s="12"/>
      <c r="H417" s="12"/>
      <c r="I417" s="12"/>
      <c r="J417" s="12"/>
    </row>
    <row r="418" spans="2:10" ht="12.75">
      <c r="B418" s="13"/>
      <c r="C418" s="12"/>
      <c r="D418" s="12"/>
      <c r="E418" s="12"/>
      <c r="F418" s="12"/>
      <c r="G418" s="12"/>
      <c r="H418" s="12"/>
      <c r="I418" s="12"/>
      <c r="J418" s="12"/>
    </row>
    <row r="419" spans="2:10" ht="12.75">
      <c r="B419" s="13"/>
      <c r="C419" s="12"/>
      <c r="D419" s="12"/>
      <c r="E419" s="12"/>
      <c r="F419" s="12"/>
      <c r="G419" s="12"/>
      <c r="H419" s="12"/>
      <c r="I419" s="12"/>
      <c r="J419" s="12"/>
    </row>
    <row r="420" spans="2:10" ht="12.75">
      <c r="B420" s="13"/>
      <c r="C420" s="12"/>
      <c r="D420" s="12"/>
      <c r="E420" s="12"/>
      <c r="F420" s="12"/>
      <c r="G420" s="12"/>
      <c r="H420" s="12"/>
      <c r="I420" s="12"/>
      <c r="J420" s="12"/>
    </row>
    <row r="421" spans="2:10" ht="12.75">
      <c r="B421" s="13"/>
      <c r="C421" s="12"/>
      <c r="D421" s="12"/>
      <c r="E421" s="12"/>
      <c r="F421" s="12"/>
      <c r="G421" s="12"/>
      <c r="H421" s="12"/>
      <c r="I421" s="12"/>
      <c r="J421" s="12"/>
    </row>
    <row r="422" spans="2:10" ht="12.75">
      <c r="B422" s="13"/>
      <c r="C422" s="12"/>
      <c r="D422" s="12"/>
      <c r="E422" s="12"/>
      <c r="F422" s="12"/>
      <c r="G422" s="12"/>
      <c r="H422" s="12"/>
      <c r="I422" s="12"/>
      <c r="J422" s="12"/>
    </row>
    <row r="423" spans="2:10" ht="12.75">
      <c r="B423" s="13"/>
      <c r="C423" s="12"/>
      <c r="D423" s="12"/>
      <c r="E423" s="12"/>
      <c r="F423" s="12"/>
      <c r="G423" s="12"/>
      <c r="H423" s="12"/>
      <c r="I423" s="12"/>
      <c r="J423" s="12"/>
    </row>
    <row r="424" spans="2:10" ht="12.75">
      <c r="B424" s="13"/>
      <c r="C424" s="12"/>
      <c r="D424" s="12"/>
      <c r="E424" s="12"/>
      <c r="F424" s="12"/>
      <c r="G424" s="12"/>
      <c r="H424" s="12"/>
      <c r="I424" s="12"/>
      <c r="J424" s="12"/>
    </row>
    <row r="425" spans="2:10" ht="12.75">
      <c r="B425" s="13"/>
      <c r="C425" s="12"/>
      <c r="D425" s="12"/>
      <c r="E425" s="12"/>
      <c r="F425" s="12"/>
      <c r="G425" s="12"/>
      <c r="H425" s="12"/>
      <c r="I425" s="12"/>
      <c r="J425" s="12"/>
    </row>
    <row r="426" spans="2:10" ht="12.75">
      <c r="B426" s="13"/>
      <c r="C426" s="12"/>
      <c r="D426" s="12"/>
      <c r="E426" s="12"/>
      <c r="F426" s="12"/>
      <c r="G426" s="12"/>
      <c r="H426" s="12"/>
      <c r="I426" s="12"/>
      <c r="J426" s="12"/>
    </row>
    <row r="427" spans="2:10" ht="12.75">
      <c r="B427" s="13"/>
      <c r="C427" s="12"/>
      <c r="D427" s="12"/>
      <c r="E427" s="12"/>
      <c r="F427" s="12"/>
      <c r="G427" s="12"/>
      <c r="H427" s="12"/>
      <c r="I427" s="12"/>
      <c r="J427" s="12"/>
    </row>
    <row r="428" spans="2:10" ht="12.75">
      <c r="B428" s="13"/>
      <c r="C428" s="12"/>
      <c r="D428" s="12"/>
      <c r="E428" s="12"/>
      <c r="F428" s="12"/>
      <c r="G428" s="12"/>
      <c r="H428" s="12"/>
      <c r="I428" s="12"/>
      <c r="J428" s="12"/>
    </row>
    <row r="429" spans="2:10" ht="12.75">
      <c r="B429" s="13"/>
      <c r="C429" s="12"/>
      <c r="D429" s="12"/>
      <c r="E429" s="12"/>
      <c r="F429" s="12"/>
      <c r="G429" s="12"/>
      <c r="H429" s="12"/>
      <c r="I429" s="12"/>
      <c r="J429" s="12"/>
    </row>
    <row r="430" spans="2:10" ht="12.75">
      <c r="B430" s="13"/>
      <c r="C430" s="12"/>
      <c r="D430" s="12"/>
      <c r="E430" s="12"/>
      <c r="F430" s="12"/>
      <c r="G430" s="12"/>
      <c r="H430" s="12"/>
      <c r="I430" s="12"/>
      <c r="J430" s="12"/>
    </row>
    <row r="431" spans="2:10" ht="12.75">
      <c r="B431" s="13"/>
      <c r="C431" s="12"/>
      <c r="D431" s="12"/>
      <c r="E431" s="12"/>
      <c r="F431" s="12"/>
      <c r="G431" s="12"/>
      <c r="H431" s="12"/>
      <c r="I431" s="12"/>
      <c r="J431" s="12"/>
    </row>
    <row r="432" spans="2:10" ht="12.75">
      <c r="B432" s="13"/>
      <c r="C432" s="12"/>
      <c r="D432" s="12"/>
      <c r="E432" s="12"/>
      <c r="F432" s="12"/>
      <c r="G432" s="12"/>
      <c r="H432" s="12"/>
      <c r="I432" s="12"/>
      <c r="J432" s="12"/>
    </row>
    <row r="433" spans="2:10" ht="12.75">
      <c r="B433" s="13"/>
      <c r="C433" s="12"/>
      <c r="D433" s="12"/>
      <c r="E433" s="12"/>
      <c r="F433" s="12"/>
      <c r="G433" s="12"/>
      <c r="H433" s="12"/>
      <c r="I433" s="12"/>
      <c r="J433" s="12"/>
    </row>
    <row r="434" spans="2:10" ht="12.75">
      <c r="B434" s="13"/>
      <c r="C434" s="12"/>
      <c r="D434" s="12"/>
      <c r="E434" s="12"/>
      <c r="F434" s="12"/>
      <c r="G434" s="12"/>
      <c r="H434" s="12"/>
      <c r="I434" s="12"/>
      <c r="J434" s="12"/>
    </row>
    <row r="435" spans="2:10" ht="12.75">
      <c r="B435" s="13"/>
      <c r="C435" s="12"/>
      <c r="D435" s="12"/>
      <c r="E435" s="12"/>
      <c r="F435" s="12"/>
      <c r="G435" s="12"/>
      <c r="H435" s="12"/>
      <c r="I435" s="12"/>
      <c r="J435" s="12"/>
    </row>
    <row r="436" spans="2:10" ht="12.75">
      <c r="B436" s="13"/>
      <c r="C436" s="12"/>
      <c r="D436" s="12"/>
      <c r="E436" s="12"/>
      <c r="F436" s="12"/>
      <c r="G436" s="12"/>
      <c r="H436" s="12"/>
      <c r="I436" s="12"/>
      <c r="J436" s="12"/>
    </row>
    <row r="437" spans="2:10" ht="12.75">
      <c r="B437" s="13"/>
      <c r="C437" s="12"/>
      <c r="D437" s="12"/>
      <c r="E437" s="12"/>
      <c r="F437" s="12"/>
      <c r="G437" s="12"/>
      <c r="H437" s="12"/>
      <c r="I437" s="12"/>
      <c r="J437" s="12"/>
    </row>
    <row r="438" spans="2:10" ht="12.75">
      <c r="B438" s="13"/>
      <c r="C438" s="12"/>
      <c r="D438" s="12"/>
      <c r="E438" s="12"/>
      <c r="F438" s="12"/>
      <c r="G438" s="12"/>
      <c r="H438" s="12"/>
      <c r="I438" s="12"/>
      <c r="J438" s="12"/>
    </row>
    <row r="439" spans="2:10" ht="12.75">
      <c r="B439" s="13"/>
      <c r="C439" s="12"/>
      <c r="D439" s="12"/>
      <c r="E439" s="12"/>
      <c r="F439" s="12"/>
      <c r="G439" s="12"/>
      <c r="H439" s="12"/>
      <c r="I439" s="12"/>
      <c r="J439" s="12"/>
    </row>
    <row r="440" spans="2:10" ht="12.75">
      <c r="B440" s="13"/>
      <c r="C440" s="12"/>
      <c r="D440" s="12"/>
      <c r="E440" s="12"/>
      <c r="F440" s="12"/>
      <c r="G440" s="12"/>
      <c r="H440" s="12"/>
      <c r="I440" s="12"/>
      <c r="J440" s="12"/>
    </row>
    <row r="441" spans="2:10" ht="12.75">
      <c r="B441" s="13"/>
      <c r="C441" s="12"/>
      <c r="D441" s="12"/>
      <c r="E441" s="12"/>
      <c r="F441" s="12"/>
      <c r="G441" s="12"/>
      <c r="H441" s="12"/>
      <c r="I441" s="12"/>
      <c r="J441" s="12"/>
    </row>
    <row r="442" spans="2:10" ht="12.75">
      <c r="B442" s="13"/>
      <c r="C442" s="12"/>
      <c r="D442" s="12"/>
      <c r="E442" s="12"/>
      <c r="F442" s="12"/>
      <c r="G442" s="12"/>
      <c r="H442" s="12"/>
      <c r="I442" s="12"/>
      <c r="J442" s="12"/>
    </row>
    <row r="443" spans="2:10" ht="12.75">
      <c r="B443" s="13"/>
      <c r="C443" s="12"/>
      <c r="D443" s="12"/>
      <c r="E443" s="12"/>
      <c r="F443" s="12"/>
      <c r="G443" s="12"/>
      <c r="H443" s="12"/>
      <c r="I443" s="12"/>
      <c r="J443" s="12"/>
    </row>
    <row r="444" spans="2:10" ht="12.75">
      <c r="B444" s="13"/>
      <c r="C444" s="12"/>
      <c r="D444" s="12"/>
      <c r="E444" s="12"/>
      <c r="F444" s="12"/>
      <c r="G444" s="12"/>
      <c r="H444" s="12"/>
      <c r="I444" s="12"/>
      <c r="J444" s="12"/>
    </row>
    <row r="445" spans="2:10" ht="12.75">
      <c r="B445" s="13"/>
      <c r="C445" s="12"/>
      <c r="D445" s="12"/>
      <c r="E445" s="12"/>
      <c r="F445" s="12"/>
      <c r="G445" s="12"/>
      <c r="H445" s="12"/>
      <c r="I445" s="12"/>
      <c r="J445" s="12"/>
    </row>
    <row r="446" spans="2:10" ht="12.75">
      <c r="B446" s="13"/>
      <c r="C446" s="12"/>
      <c r="D446" s="12"/>
      <c r="E446" s="12"/>
      <c r="F446" s="12"/>
      <c r="G446" s="12"/>
      <c r="H446" s="12"/>
      <c r="I446" s="12"/>
      <c r="J446" s="12"/>
    </row>
    <row r="447" spans="2:10" ht="12.75">
      <c r="B447" s="13"/>
      <c r="C447" s="12"/>
      <c r="D447" s="12"/>
      <c r="E447" s="12"/>
      <c r="F447" s="12"/>
      <c r="G447" s="12"/>
      <c r="H447" s="12"/>
      <c r="I447" s="12"/>
      <c r="J447" s="12"/>
    </row>
    <row r="448" spans="2:10" ht="12.75">
      <c r="B448" s="13"/>
      <c r="C448" s="12"/>
      <c r="D448" s="12"/>
      <c r="E448" s="12"/>
      <c r="F448" s="12"/>
      <c r="G448" s="12"/>
      <c r="H448" s="12"/>
      <c r="I448" s="12"/>
      <c r="J448" s="12"/>
    </row>
    <row r="449" spans="2:10" ht="12.75">
      <c r="B449" s="13"/>
      <c r="C449" s="12"/>
      <c r="D449" s="12"/>
      <c r="E449" s="12"/>
      <c r="F449" s="12"/>
      <c r="G449" s="12"/>
      <c r="H449" s="12"/>
      <c r="I449" s="12"/>
      <c r="J449" s="12"/>
    </row>
    <row r="450" spans="2:10" ht="12.75">
      <c r="B450" s="13"/>
      <c r="C450" s="12"/>
      <c r="D450" s="12"/>
      <c r="E450" s="12"/>
      <c r="F450" s="12"/>
      <c r="G450" s="12"/>
      <c r="H450" s="12"/>
      <c r="I450" s="12"/>
      <c r="J450" s="12"/>
    </row>
    <row r="451" spans="2:10" ht="12.75">
      <c r="B451" s="13"/>
      <c r="C451" s="12"/>
      <c r="D451" s="12"/>
      <c r="E451" s="12"/>
      <c r="F451" s="12"/>
      <c r="G451" s="12"/>
      <c r="H451" s="12"/>
      <c r="I451" s="12"/>
      <c r="J451" s="12"/>
    </row>
    <row r="452" spans="2:10" ht="12.75">
      <c r="B452" s="13"/>
      <c r="C452" s="12"/>
      <c r="D452" s="12"/>
      <c r="E452" s="12"/>
      <c r="F452" s="12"/>
      <c r="G452" s="12"/>
      <c r="H452" s="12"/>
      <c r="I452" s="12"/>
      <c r="J452" s="12"/>
    </row>
    <row r="453" spans="2:10" ht="12.75">
      <c r="B453" s="13"/>
      <c r="C453" s="12"/>
      <c r="D453" s="12"/>
      <c r="E453" s="12"/>
      <c r="F453" s="12"/>
      <c r="G453" s="12"/>
      <c r="H453" s="12"/>
      <c r="I453" s="12"/>
      <c r="J453" s="12"/>
    </row>
    <row r="454" spans="2:10" ht="12.75">
      <c r="B454" s="13"/>
      <c r="C454" s="12"/>
      <c r="D454" s="12"/>
      <c r="E454" s="12"/>
      <c r="F454" s="12"/>
      <c r="G454" s="12"/>
      <c r="H454" s="12"/>
      <c r="I454" s="12"/>
      <c r="J454" s="12"/>
    </row>
    <row r="455" spans="2:10" ht="12.75">
      <c r="B455" s="13"/>
      <c r="C455" s="12"/>
      <c r="D455" s="12"/>
      <c r="E455" s="12"/>
      <c r="F455" s="12"/>
      <c r="G455" s="12"/>
      <c r="H455" s="12"/>
      <c r="I455" s="12"/>
      <c r="J455" s="12"/>
    </row>
    <row r="456" spans="2:10" ht="12.75">
      <c r="B456" s="13"/>
      <c r="C456" s="12"/>
      <c r="D456" s="12"/>
      <c r="E456" s="12"/>
      <c r="F456" s="12"/>
      <c r="G456" s="12"/>
      <c r="H456" s="12"/>
      <c r="I456" s="12"/>
      <c r="J456" s="12"/>
    </row>
    <row r="457" spans="2:10" ht="12.75">
      <c r="B457" s="13"/>
      <c r="C457" s="12"/>
      <c r="D457" s="12"/>
      <c r="E457" s="12"/>
      <c r="F457" s="12"/>
      <c r="G457" s="12"/>
      <c r="H457" s="12"/>
      <c r="I457" s="12"/>
      <c r="J457" s="12"/>
    </row>
    <row r="458" spans="2:10" ht="12.75">
      <c r="B458" s="13"/>
      <c r="C458" s="12"/>
      <c r="D458" s="12"/>
      <c r="E458" s="12"/>
      <c r="F458" s="12"/>
      <c r="G458" s="12"/>
      <c r="H458" s="12"/>
      <c r="I458" s="12"/>
      <c r="J458" s="12"/>
    </row>
    <row r="459" spans="2:10" ht="12.75">
      <c r="B459" s="13"/>
      <c r="C459" s="12"/>
      <c r="D459" s="12"/>
      <c r="E459" s="12"/>
      <c r="F459" s="12"/>
      <c r="G459" s="12"/>
      <c r="H459" s="12"/>
      <c r="I459" s="12"/>
      <c r="J459" s="12"/>
    </row>
    <row r="460" spans="2:10" ht="12.75">
      <c r="B460" s="13"/>
      <c r="C460" s="12"/>
      <c r="D460" s="12"/>
      <c r="E460" s="12"/>
      <c r="F460" s="12"/>
      <c r="G460" s="12"/>
      <c r="H460" s="12"/>
      <c r="I460" s="12"/>
      <c r="J460" s="12"/>
    </row>
    <row r="461" spans="2:10" ht="12.75">
      <c r="B461" s="13"/>
      <c r="C461" s="12"/>
      <c r="D461" s="12"/>
      <c r="E461" s="12"/>
      <c r="F461" s="12"/>
      <c r="G461" s="12"/>
      <c r="H461" s="12"/>
      <c r="I461" s="12"/>
      <c r="J461" s="12"/>
    </row>
    <row r="462" spans="2:10" ht="12.75">
      <c r="B462" s="13"/>
      <c r="C462" s="12"/>
      <c r="D462" s="12"/>
      <c r="E462" s="12"/>
      <c r="F462" s="12"/>
      <c r="G462" s="12"/>
      <c r="H462" s="12"/>
      <c r="I462" s="12"/>
      <c r="J462" s="12"/>
    </row>
    <row r="463" spans="2:10" ht="12.75">
      <c r="B463" s="13"/>
      <c r="C463" s="12"/>
      <c r="D463" s="12"/>
      <c r="E463" s="12"/>
      <c r="F463" s="12"/>
      <c r="G463" s="12"/>
      <c r="H463" s="12"/>
      <c r="I463" s="12"/>
      <c r="J463" s="12"/>
    </row>
    <row r="464" spans="2:10" ht="12.75">
      <c r="B464" s="13"/>
      <c r="C464" s="12"/>
      <c r="D464" s="12"/>
      <c r="E464" s="12"/>
      <c r="F464" s="12"/>
      <c r="G464" s="12"/>
      <c r="H464" s="12"/>
      <c r="I464" s="12"/>
      <c r="J464" s="12"/>
    </row>
    <row r="465" spans="2:10" ht="12.75">
      <c r="B465" s="13"/>
      <c r="C465" s="12"/>
      <c r="D465" s="12"/>
      <c r="E465" s="12"/>
      <c r="F465" s="12"/>
      <c r="G465" s="12"/>
      <c r="H465" s="12"/>
      <c r="I465" s="12"/>
      <c r="J465" s="12"/>
    </row>
    <row r="466" spans="2:10" ht="12.75">
      <c r="B466" s="13"/>
      <c r="C466" s="12"/>
      <c r="D466" s="12"/>
      <c r="E466" s="12"/>
      <c r="F466" s="12"/>
      <c r="G466" s="12"/>
      <c r="H466" s="12"/>
      <c r="I466" s="12"/>
      <c r="J466" s="12"/>
    </row>
    <row r="467" spans="2:10" ht="12.75">
      <c r="B467" s="13"/>
      <c r="C467" s="12"/>
      <c r="D467" s="12"/>
      <c r="E467" s="12"/>
      <c r="F467" s="12"/>
      <c r="G467" s="12"/>
      <c r="H467" s="12"/>
      <c r="I467" s="12"/>
      <c r="J467" s="12"/>
    </row>
    <row r="468" spans="2:10" ht="12.75">
      <c r="B468" s="13"/>
      <c r="C468" s="12"/>
      <c r="D468" s="12"/>
      <c r="E468" s="12"/>
      <c r="F468" s="12"/>
      <c r="G468" s="12"/>
      <c r="H468" s="12"/>
      <c r="I468" s="12"/>
      <c r="J468" s="12"/>
    </row>
    <row r="469" spans="2:10" ht="12.75">
      <c r="B469" s="13"/>
      <c r="C469" s="12"/>
      <c r="D469" s="12"/>
      <c r="E469" s="12"/>
      <c r="F469" s="12"/>
      <c r="G469" s="12"/>
      <c r="H469" s="12"/>
      <c r="I469" s="12"/>
      <c r="J469" s="12"/>
    </row>
    <row r="470" spans="2:10" ht="12.75">
      <c r="B470" s="13"/>
      <c r="C470" s="12"/>
      <c r="D470" s="12"/>
      <c r="E470" s="12"/>
      <c r="F470" s="12"/>
      <c r="G470" s="12"/>
      <c r="H470" s="12"/>
      <c r="I470" s="12"/>
      <c r="J470" s="12"/>
    </row>
    <row r="471" spans="2:10" ht="12.75">
      <c r="B471" s="13"/>
      <c r="C471" s="12"/>
      <c r="D471" s="12"/>
      <c r="E471" s="12"/>
      <c r="F471" s="12"/>
      <c r="G471" s="12"/>
      <c r="H471" s="12"/>
      <c r="I471" s="12"/>
      <c r="J471" s="12"/>
    </row>
    <row r="472" spans="2:10" ht="12.75">
      <c r="B472" s="13"/>
      <c r="C472" s="12"/>
      <c r="D472" s="12"/>
      <c r="E472" s="12"/>
      <c r="F472" s="12"/>
      <c r="G472" s="12"/>
      <c r="H472" s="12"/>
      <c r="I472" s="12"/>
      <c r="J472" s="12"/>
    </row>
    <row r="473" spans="2:10" ht="12.75">
      <c r="B473" s="13"/>
      <c r="C473" s="12"/>
      <c r="D473" s="12"/>
      <c r="E473" s="12"/>
      <c r="F473" s="12"/>
      <c r="G473" s="12"/>
      <c r="H473" s="12"/>
      <c r="I473" s="12"/>
      <c r="J473" s="12"/>
    </row>
    <row r="474" spans="2:10" ht="12.75">
      <c r="B474" s="13"/>
      <c r="C474" s="12"/>
      <c r="D474" s="12"/>
      <c r="E474" s="12"/>
      <c r="F474" s="12"/>
      <c r="G474" s="12"/>
      <c r="H474" s="12"/>
      <c r="I474" s="12"/>
      <c r="J474" s="12"/>
    </row>
    <row r="475" spans="2:10" ht="12.75">
      <c r="B475" s="13"/>
      <c r="C475" s="12"/>
      <c r="D475" s="12"/>
      <c r="E475" s="12"/>
      <c r="F475" s="12"/>
      <c r="G475" s="12"/>
      <c r="H475" s="12"/>
      <c r="I475" s="12"/>
      <c r="J475" s="12"/>
    </row>
    <row r="476" spans="2:10" ht="12.75">
      <c r="B476" s="13"/>
      <c r="C476" s="12"/>
      <c r="D476" s="12"/>
      <c r="E476" s="12"/>
      <c r="F476" s="12"/>
      <c r="G476" s="12"/>
      <c r="H476" s="12"/>
      <c r="I476" s="12"/>
      <c r="J476" s="12"/>
    </row>
    <row r="477" spans="2:10" ht="12.75">
      <c r="B477" s="13"/>
      <c r="C477" s="12"/>
      <c r="D477" s="12"/>
      <c r="E477" s="12"/>
      <c r="F477" s="12"/>
      <c r="G477" s="12"/>
      <c r="H477" s="12"/>
      <c r="I477" s="12"/>
      <c r="J477" s="12"/>
    </row>
    <row r="478" spans="2:10" ht="12.75">
      <c r="B478" s="13"/>
      <c r="C478" s="12"/>
      <c r="D478" s="12"/>
      <c r="E478" s="12"/>
      <c r="F478" s="12"/>
      <c r="G478" s="12"/>
      <c r="H478" s="12"/>
      <c r="I478" s="12"/>
      <c r="J478" s="12"/>
    </row>
    <row r="479" spans="2:10" ht="12.75">
      <c r="B479" s="13"/>
      <c r="C479" s="12"/>
      <c r="D479" s="12"/>
      <c r="E479" s="12"/>
      <c r="F479" s="12"/>
      <c r="G479" s="12"/>
      <c r="H479" s="12"/>
      <c r="I479" s="12"/>
      <c r="J479" s="12"/>
    </row>
    <row r="480" spans="2:10" ht="12.75">
      <c r="B480" s="13"/>
      <c r="C480" s="12"/>
      <c r="D480" s="12"/>
      <c r="E480" s="12"/>
      <c r="F480" s="12"/>
      <c r="G480" s="12"/>
      <c r="H480" s="12"/>
      <c r="I480" s="12"/>
      <c r="J480" s="12"/>
    </row>
    <row r="481" spans="2:10" ht="12.75">
      <c r="B481" s="13"/>
      <c r="C481" s="12"/>
      <c r="D481" s="12"/>
      <c r="E481" s="12"/>
      <c r="F481" s="12"/>
      <c r="G481" s="12"/>
      <c r="H481" s="12"/>
      <c r="I481" s="12"/>
      <c r="J481" s="12"/>
    </row>
    <row r="482" spans="2:10" ht="12.75">
      <c r="B482" s="13"/>
      <c r="C482" s="12"/>
      <c r="D482" s="12"/>
      <c r="E482" s="12"/>
      <c r="F482" s="12"/>
      <c r="G482" s="12"/>
      <c r="H482" s="12"/>
      <c r="I482" s="12"/>
      <c r="J482" s="12"/>
    </row>
    <row r="483" spans="2:10" ht="12.75">
      <c r="B483" s="13"/>
      <c r="C483" s="12"/>
      <c r="D483" s="12"/>
      <c r="E483" s="12"/>
      <c r="F483" s="12"/>
      <c r="G483" s="12"/>
      <c r="H483" s="12"/>
      <c r="I483" s="12"/>
      <c r="J483" s="12"/>
    </row>
    <row r="484" spans="2:10" ht="12.75">
      <c r="B484" s="13"/>
      <c r="C484" s="12"/>
      <c r="D484" s="12"/>
      <c r="E484" s="12"/>
      <c r="F484" s="12"/>
      <c r="G484" s="12"/>
      <c r="H484" s="12"/>
      <c r="I484" s="12"/>
      <c r="J484" s="12"/>
    </row>
    <row r="485" spans="2:10" ht="12.75">
      <c r="B485" s="13"/>
      <c r="C485" s="12"/>
      <c r="D485" s="12"/>
      <c r="E485" s="12"/>
      <c r="F485" s="12"/>
      <c r="G485" s="12"/>
      <c r="H485" s="12"/>
      <c r="I485" s="12"/>
      <c r="J485" s="12"/>
    </row>
    <row r="486" spans="2:10" ht="12.75">
      <c r="B486" s="13"/>
      <c r="C486" s="12"/>
      <c r="D486" s="12"/>
      <c r="E486" s="12"/>
      <c r="F486" s="12"/>
      <c r="G486" s="12"/>
      <c r="H486" s="12"/>
      <c r="I486" s="12"/>
      <c r="J486" s="12"/>
    </row>
    <row r="487" spans="2:10" ht="12.75">
      <c r="B487" s="13"/>
      <c r="C487" s="12"/>
      <c r="D487" s="12"/>
      <c r="E487" s="12"/>
      <c r="F487" s="12"/>
      <c r="G487" s="12"/>
      <c r="H487" s="12"/>
      <c r="I487" s="12"/>
      <c r="J487" s="12"/>
    </row>
    <row r="488" spans="2:10" ht="12.75">
      <c r="B488" s="13"/>
      <c r="C488" s="12"/>
      <c r="D488" s="12"/>
      <c r="E488" s="12"/>
      <c r="F488" s="12"/>
      <c r="G488" s="12"/>
      <c r="H488" s="12"/>
      <c r="I488" s="12"/>
      <c r="J488" s="12"/>
    </row>
    <row r="489" spans="2:10" ht="12.75">
      <c r="B489" s="13"/>
      <c r="C489" s="12"/>
      <c r="D489" s="12"/>
      <c r="E489" s="12"/>
      <c r="F489" s="12"/>
      <c r="G489" s="12"/>
      <c r="H489" s="12"/>
      <c r="I489" s="12"/>
      <c r="J489" s="12"/>
    </row>
    <row r="490" spans="2:10" ht="12.75">
      <c r="B490" s="13"/>
      <c r="C490" s="12"/>
      <c r="D490" s="12"/>
      <c r="E490" s="12"/>
      <c r="F490" s="12"/>
      <c r="G490" s="12"/>
      <c r="H490" s="12"/>
      <c r="I490" s="12"/>
      <c r="J490" s="12"/>
    </row>
    <row r="491" spans="2:10" ht="12.75">
      <c r="B491" s="13"/>
      <c r="C491" s="12"/>
      <c r="D491" s="12"/>
      <c r="E491" s="12"/>
      <c r="F491" s="12"/>
      <c r="G491" s="12"/>
      <c r="H491" s="12"/>
      <c r="I491" s="12"/>
      <c r="J491" s="12"/>
    </row>
    <row r="492" spans="2:10" ht="12.75">
      <c r="B492" s="13"/>
      <c r="C492" s="12"/>
      <c r="D492" s="12"/>
      <c r="E492" s="12"/>
      <c r="F492" s="12"/>
      <c r="G492" s="12"/>
      <c r="H492" s="12"/>
      <c r="I492" s="12"/>
      <c r="J492" s="12"/>
    </row>
    <row r="493" spans="2:10" ht="12.75">
      <c r="B493" s="13"/>
      <c r="C493" s="12"/>
      <c r="D493" s="12"/>
      <c r="E493" s="12"/>
      <c r="F493" s="12"/>
      <c r="G493" s="12"/>
      <c r="H493" s="12"/>
      <c r="I493" s="12"/>
      <c r="J493" s="12"/>
    </row>
    <row r="494" spans="2:10" ht="12.75">
      <c r="B494" s="13"/>
      <c r="C494" s="12"/>
      <c r="D494" s="12"/>
      <c r="E494" s="12"/>
      <c r="F494" s="12"/>
      <c r="G494" s="12"/>
      <c r="H494" s="12"/>
      <c r="I494" s="12"/>
      <c r="J494" s="12"/>
    </row>
    <row r="495" spans="2:10" ht="12.75">
      <c r="B495" s="13"/>
      <c r="C495" s="12"/>
      <c r="D495" s="12"/>
      <c r="E495" s="12"/>
      <c r="F495" s="12"/>
      <c r="G495" s="12"/>
      <c r="H495" s="12"/>
      <c r="I495" s="12"/>
      <c r="J495" s="12"/>
    </row>
    <row r="496" spans="2:10" ht="12.75">
      <c r="B496" s="13"/>
      <c r="C496" s="12"/>
      <c r="D496" s="12"/>
      <c r="E496" s="12"/>
      <c r="F496" s="12"/>
      <c r="G496" s="12"/>
      <c r="H496" s="12"/>
      <c r="I496" s="12"/>
      <c r="J496" s="12"/>
    </row>
    <row r="497" spans="2:10" ht="12.75">
      <c r="B497" s="13"/>
      <c r="C497" s="12"/>
      <c r="D497" s="12"/>
      <c r="E497" s="12"/>
      <c r="F497" s="12"/>
      <c r="G497" s="12"/>
      <c r="H497" s="12"/>
      <c r="I497" s="12"/>
      <c r="J497" s="12"/>
    </row>
    <row r="498" spans="2:10" ht="12.75">
      <c r="B498" s="13"/>
      <c r="C498" s="12"/>
      <c r="D498" s="12"/>
      <c r="E498" s="12"/>
      <c r="F498" s="12"/>
      <c r="G498" s="12"/>
      <c r="H498" s="12"/>
      <c r="I498" s="12"/>
      <c r="J498" s="12"/>
    </row>
    <row r="499" spans="2:10" ht="12.75">
      <c r="B499" s="13"/>
      <c r="C499" s="12"/>
      <c r="D499" s="12"/>
      <c r="E499" s="12"/>
      <c r="F499" s="12"/>
      <c r="G499" s="12"/>
      <c r="H499" s="12"/>
      <c r="I499" s="12"/>
      <c r="J499" s="12"/>
    </row>
    <row r="500" spans="2:10" ht="12.75">
      <c r="B500" s="13"/>
      <c r="C500" s="12"/>
      <c r="D500" s="12"/>
      <c r="E500" s="12"/>
      <c r="F500" s="12"/>
      <c r="G500" s="12"/>
      <c r="H500" s="12"/>
      <c r="I500" s="12"/>
      <c r="J500" s="12"/>
    </row>
    <row r="501" spans="2:10" ht="12.75">
      <c r="B501" s="13"/>
      <c r="C501" s="12"/>
      <c r="D501" s="12"/>
      <c r="E501" s="12"/>
      <c r="F501" s="12"/>
      <c r="G501" s="12"/>
      <c r="H501" s="12"/>
      <c r="I501" s="12"/>
      <c r="J501" s="12"/>
    </row>
    <row r="502" spans="2:10" ht="12.75">
      <c r="B502" s="13"/>
      <c r="C502" s="12"/>
      <c r="D502" s="12"/>
      <c r="E502" s="12"/>
      <c r="F502" s="12"/>
      <c r="G502" s="12"/>
      <c r="H502" s="12"/>
      <c r="I502" s="12"/>
      <c r="J502" s="12"/>
    </row>
    <row r="503" spans="2:10" ht="12.75">
      <c r="B503" s="13"/>
      <c r="C503" s="12"/>
      <c r="D503" s="12"/>
      <c r="E503" s="12"/>
      <c r="F503" s="12"/>
      <c r="G503" s="12"/>
      <c r="H503" s="12"/>
      <c r="I503" s="12"/>
      <c r="J503" s="12"/>
    </row>
    <row r="504" spans="2:10" ht="12.75">
      <c r="B504" s="13"/>
      <c r="C504" s="12"/>
      <c r="D504" s="12"/>
      <c r="E504" s="12"/>
      <c r="F504" s="12"/>
      <c r="G504" s="12"/>
      <c r="H504" s="12"/>
      <c r="I504" s="12"/>
      <c r="J504" s="12"/>
    </row>
    <row r="505" spans="2:10" ht="12.75">
      <c r="B505" s="13"/>
      <c r="C505" s="12"/>
      <c r="D505" s="12"/>
      <c r="E505" s="12"/>
      <c r="F505" s="12"/>
      <c r="G505" s="12"/>
      <c r="H505" s="12"/>
      <c r="I505" s="12"/>
      <c r="J505" s="12"/>
    </row>
    <row r="506" spans="2:10" ht="12.75">
      <c r="B506" s="13"/>
      <c r="C506" s="12"/>
      <c r="D506" s="12"/>
      <c r="E506" s="12"/>
      <c r="F506" s="12"/>
      <c r="G506" s="12"/>
      <c r="H506" s="12"/>
      <c r="I506" s="12"/>
      <c r="J506" s="12"/>
    </row>
    <row r="507" spans="2:10" ht="12.75">
      <c r="B507" s="13"/>
      <c r="C507" s="12"/>
      <c r="D507" s="12"/>
      <c r="E507" s="12"/>
      <c r="F507" s="12"/>
      <c r="G507" s="12"/>
      <c r="H507" s="12"/>
      <c r="I507" s="12"/>
      <c r="J507" s="12"/>
    </row>
    <row r="508" spans="2:10" ht="12.75">
      <c r="B508" s="13"/>
      <c r="C508" s="12"/>
      <c r="D508" s="12"/>
      <c r="E508" s="12"/>
      <c r="F508" s="12"/>
      <c r="G508" s="12"/>
      <c r="H508" s="12"/>
      <c r="I508" s="12"/>
      <c r="J508" s="12"/>
    </row>
    <row r="509" spans="2:10" ht="12.75">
      <c r="B509" s="13"/>
      <c r="C509" s="12"/>
      <c r="D509" s="12"/>
      <c r="E509" s="12"/>
      <c r="F509" s="12"/>
      <c r="G509" s="12"/>
      <c r="H509" s="12"/>
      <c r="I509" s="12"/>
      <c r="J509" s="12"/>
    </row>
    <row r="510" spans="2:10" ht="12.75">
      <c r="B510" s="13"/>
      <c r="C510" s="12"/>
      <c r="D510" s="12"/>
      <c r="E510" s="12"/>
      <c r="F510" s="12"/>
      <c r="G510" s="12"/>
      <c r="H510" s="12"/>
      <c r="I510" s="12"/>
      <c r="J510" s="12"/>
    </row>
    <row r="511" spans="2:10" ht="12.75">
      <c r="B511" s="13"/>
      <c r="C511" s="12"/>
      <c r="D511" s="12"/>
      <c r="E511" s="12"/>
      <c r="F511" s="12"/>
      <c r="G511" s="12"/>
      <c r="H511" s="12"/>
      <c r="I511" s="12"/>
      <c r="J511" s="12"/>
    </row>
    <row r="512" spans="2:10" ht="12.75">
      <c r="B512" s="13"/>
      <c r="C512" s="12"/>
      <c r="D512" s="12"/>
      <c r="E512" s="12"/>
      <c r="F512" s="12"/>
      <c r="G512" s="12"/>
      <c r="H512" s="12"/>
      <c r="I512" s="12"/>
      <c r="J512" s="12"/>
    </row>
    <row r="513" spans="2:10" ht="12.75">
      <c r="B513" s="13"/>
      <c r="C513" s="12"/>
      <c r="D513" s="12"/>
      <c r="E513" s="12"/>
      <c r="F513" s="12"/>
      <c r="G513" s="12"/>
      <c r="H513" s="12"/>
      <c r="I513" s="12"/>
      <c r="J513" s="12"/>
    </row>
    <row r="514" spans="2:10" ht="12.75">
      <c r="B514" s="13"/>
      <c r="C514" s="12"/>
      <c r="D514" s="12"/>
      <c r="E514" s="12"/>
      <c r="F514" s="12"/>
      <c r="G514" s="12"/>
      <c r="H514" s="12"/>
      <c r="I514" s="12"/>
      <c r="J514" s="12"/>
    </row>
    <row r="515" spans="2:10" ht="12.75">
      <c r="B515" s="13"/>
      <c r="C515" s="12"/>
      <c r="D515" s="12"/>
      <c r="E515" s="12"/>
      <c r="F515" s="12"/>
      <c r="G515" s="12"/>
      <c r="H515" s="12"/>
      <c r="I515" s="12"/>
      <c r="J515" s="12"/>
    </row>
    <row r="516" spans="2:10" ht="12.75">
      <c r="B516" s="13"/>
      <c r="C516" s="12"/>
      <c r="D516" s="12"/>
      <c r="E516" s="12"/>
      <c r="F516" s="12"/>
      <c r="G516" s="12"/>
      <c r="H516" s="12"/>
      <c r="I516" s="12"/>
      <c r="J516" s="12"/>
    </row>
    <row r="517" spans="2:10" ht="12.75">
      <c r="B517" s="13"/>
      <c r="C517" s="12"/>
      <c r="D517" s="12"/>
      <c r="E517" s="12"/>
      <c r="F517" s="12"/>
      <c r="G517" s="12"/>
      <c r="H517" s="12"/>
      <c r="I517" s="12"/>
      <c r="J517" s="12"/>
    </row>
    <row r="518" spans="2:10" ht="12.75">
      <c r="B518" s="13"/>
      <c r="C518" s="12"/>
      <c r="D518" s="12"/>
      <c r="E518" s="12"/>
      <c r="F518" s="12"/>
      <c r="G518" s="12"/>
      <c r="H518" s="12"/>
      <c r="I518" s="12"/>
      <c r="J518" s="12"/>
    </row>
    <row r="519" spans="2:10" ht="12.75">
      <c r="B519" s="13"/>
      <c r="C519" s="12"/>
      <c r="D519" s="12"/>
      <c r="E519" s="12"/>
      <c r="F519" s="12"/>
      <c r="G519" s="12"/>
      <c r="H519" s="12"/>
      <c r="I519" s="12"/>
      <c r="J519" s="12"/>
    </row>
    <row r="520" spans="2:10" ht="12.75">
      <c r="B520" s="13"/>
      <c r="C520" s="12"/>
      <c r="D520" s="12"/>
      <c r="E520" s="12"/>
      <c r="F520" s="12"/>
      <c r="G520" s="12"/>
      <c r="H520" s="12"/>
      <c r="I520" s="12"/>
      <c r="J520" s="12"/>
    </row>
    <row r="521" spans="2:10" ht="12.75">
      <c r="B521" s="13"/>
      <c r="C521" s="12"/>
      <c r="D521" s="12"/>
      <c r="E521" s="12"/>
      <c r="F521" s="12"/>
      <c r="G521" s="12"/>
      <c r="H521" s="12"/>
      <c r="I521" s="12"/>
      <c r="J521" s="12"/>
    </row>
    <row r="522" spans="2:10" ht="12.75">
      <c r="B522" s="13"/>
      <c r="C522" s="12"/>
      <c r="D522" s="12"/>
      <c r="E522" s="12"/>
      <c r="F522" s="12"/>
      <c r="G522" s="12"/>
      <c r="H522" s="12"/>
      <c r="I522" s="12"/>
      <c r="J522" s="12"/>
    </row>
    <row r="523" spans="2:10" ht="12.75">
      <c r="B523" s="13"/>
      <c r="C523" s="12"/>
      <c r="D523" s="12"/>
      <c r="E523" s="12"/>
      <c r="F523" s="12"/>
      <c r="G523" s="12"/>
      <c r="H523" s="12"/>
      <c r="I523" s="12"/>
      <c r="J523" s="12"/>
    </row>
    <row r="524" spans="2:10" ht="12.75">
      <c r="B524" s="13"/>
      <c r="C524" s="12"/>
      <c r="D524" s="12"/>
      <c r="E524" s="12"/>
      <c r="F524" s="12"/>
      <c r="G524" s="12"/>
      <c r="H524" s="12"/>
      <c r="I524" s="12"/>
      <c r="J524" s="12"/>
    </row>
    <row r="525" spans="2:10" ht="12.75">
      <c r="B525" s="13"/>
      <c r="C525" s="12"/>
      <c r="D525" s="12"/>
      <c r="E525" s="12"/>
      <c r="F525" s="12"/>
      <c r="G525" s="12"/>
      <c r="H525" s="12"/>
      <c r="I525" s="12"/>
      <c r="J525" s="12"/>
    </row>
    <row r="526" spans="2:10" ht="12.75">
      <c r="B526" s="13"/>
      <c r="C526" s="12"/>
      <c r="D526" s="12"/>
      <c r="E526" s="12"/>
      <c r="F526" s="12"/>
      <c r="G526" s="12"/>
      <c r="H526" s="12"/>
      <c r="I526" s="12"/>
      <c r="J526" s="12"/>
    </row>
    <row r="527" spans="2:10" ht="12.75">
      <c r="B527" s="13"/>
      <c r="C527" s="12"/>
      <c r="D527" s="12"/>
      <c r="E527" s="12"/>
      <c r="F527" s="12"/>
      <c r="G527" s="12"/>
      <c r="H527" s="12"/>
      <c r="I527" s="12"/>
      <c r="J527" s="12"/>
    </row>
    <row r="528" spans="2:10" ht="12.75">
      <c r="B528" s="13"/>
      <c r="C528" s="12"/>
      <c r="D528" s="12"/>
      <c r="E528" s="12"/>
      <c r="F528" s="12"/>
      <c r="G528" s="12"/>
      <c r="H528" s="12"/>
      <c r="I528" s="12"/>
      <c r="J528" s="12"/>
    </row>
    <row r="529" spans="2:10" ht="12.75">
      <c r="B529" s="13"/>
      <c r="C529" s="12"/>
      <c r="D529" s="12"/>
      <c r="E529" s="12"/>
      <c r="F529" s="12"/>
      <c r="G529" s="12"/>
      <c r="H529" s="12"/>
      <c r="I529" s="12"/>
      <c r="J529" s="12"/>
    </row>
    <row r="530" spans="2:10" ht="12.75">
      <c r="B530" s="13"/>
      <c r="C530" s="12"/>
      <c r="D530" s="12"/>
      <c r="E530" s="12"/>
      <c r="F530" s="12"/>
      <c r="G530" s="12"/>
      <c r="H530" s="12"/>
      <c r="I530" s="12"/>
      <c r="J530" s="12"/>
    </row>
    <row r="531" spans="2:10" ht="12.75">
      <c r="B531" s="13"/>
      <c r="C531" s="12"/>
      <c r="D531" s="12"/>
      <c r="E531" s="12"/>
      <c r="F531" s="12"/>
      <c r="G531" s="12"/>
      <c r="H531" s="12"/>
      <c r="I531" s="12"/>
      <c r="J531" s="12"/>
    </row>
    <row r="532" spans="2:10" ht="12.75">
      <c r="B532" s="13"/>
      <c r="C532" s="12"/>
      <c r="D532" s="12"/>
      <c r="E532" s="12"/>
      <c r="F532" s="12"/>
      <c r="G532" s="12"/>
      <c r="H532" s="12"/>
      <c r="I532" s="12"/>
      <c r="J532" s="12"/>
    </row>
    <row r="533" spans="2:10" ht="12.75">
      <c r="B533" s="13"/>
      <c r="C533" s="12"/>
      <c r="D533" s="12"/>
      <c r="E533" s="12"/>
      <c r="F533" s="12"/>
      <c r="G533" s="12"/>
      <c r="H533" s="12"/>
      <c r="I533" s="12"/>
      <c r="J533" s="12"/>
    </row>
    <row r="534" spans="2:10" ht="12.75">
      <c r="B534" s="13"/>
      <c r="C534" s="12"/>
      <c r="D534" s="12"/>
      <c r="E534" s="12"/>
      <c r="F534" s="12"/>
      <c r="G534" s="12"/>
      <c r="H534" s="12"/>
      <c r="I534" s="12"/>
      <c r="J534" s="12"/>
    </row>
    <row r="535" spans="2:10" ht="12.75">
      <c r="B535" s="13"/>
      <c r="C535" s="12"/>
      <c r="D535" s="12"/>
      <c r="E535" s="12"/>
      <c r="F535" s="12"/>
      <c r="G535" s="12"/>
      <c r="H535" s="12"/>
      <c r="I535" s="12"/>
      <c r="J535" s="12"/>
    </row>
    <row r="536" spans="2:10" ht="12.75">
      <c r="B536" s="13"/>
      <c r="C536" s="12"/>
      <c r="D536" s="12"/>
      <c r="E536" s="12"/>
      <c r="F536" s="12"/>
      <c r="G536" s="12"/>
      <c r="H536" s="12"/>
      <c r="I536" s="12"/>
      <c r="J536" s="12"/>
    </row>
    <row r="537" spans="2:10" ht="12.75">
      <c r="B537" s="13"/>
      <c r="C537" s="12"/>
      <c r="D537" s="12"/>
      <c r="E537" s="12"/>
      <c r="F537" s="12"/>
      <c r="G537" s="12"/>
      <c r="H537" s="12"/>
      <c r="I537" s="12"/>
      <c r="J537" s="12"/>
    </row>
    <row r="538" spans="2:10" ht="12.75">
      <c r="B538" s="13"/>
      <c r="C538" s="12"/>
      <c r="D538" s="12"/>
      <c r="E538" s="12"/>
      <c r="F538" s="12"/>
      <c r="G538" s="12"/>
      <c r="H538" s="12"/>
      <c r="I538" s="12"/>
      <c r="J538" s="12"/>
    </row>
    <row r="539" spans="2:10" ht="12.75">
      <c r="B539" s="13"/>
      <c r="C539" s="12"/>
      <c r="D539" s="12"/>
      <c r="E539" s="12"/>
      <c r="F539" s="12"/>
      <c r="G539" s="12"/>
      <c r="H539" s="12"/>
      <c r="I539" s="12"/>
      <c r="J539" s="12"/>
    </row>
    <row r="540" spans="2:10" ht="12.75">
      <c r="B540" s="13"/>
      <c r="C540" s="12"/>
      <c r="D540" s="12"/>
      <c r="E540" s="12"/>
      <c r="F540" s="12"/>
      <c r="G540" s="12"/>
      <c r="H540" s="12"/>
      <c r="I540" s="12"/>
      <c r="J540" s="12"/>
    </row>
    <row r="541" spans="2:10" ht="12.75">
      <c r="B541" s="13"/>
      <c r="C541" s="12"/>
      <c r="D541" s="12"/>
      <c r="E541" s="12"/>
      <c r="F541" s="12"/>
      <c r="G541" s="12"/>
      <c r="H541" s="12"/>
      <c r="I541" s="12"/>
      <c r="J541" s="12"/>
    </row>
    <row r="542" spans="2:10" ht="12.75">
      <c r="B542" s="13"/>
      <c r="C542" s="12"/>
      <c r="D542" s="12"/>
      <c r="E542" s="12"/>
      <c r="F542" s="12"/>
      <c r="G542" s="12"/>
      <c r="H542" s="12"/>
      <c r="I542" s="12"/>
      <c r="J542" s="12"/>
    </row>
    <row r="543" spans="2:10" ht="12.75">
      <c r="B543" s="13"/>
      <c r="C543" s="12"/>
      <c r="D543" s="12"/>
      <c r="E543" s="12"/>
      <c r="F543" s="12"/>
      <c r="G543" s="12"/>
      <c r="H543" s="12"/>
      <c r="I543" s="12"/>
      <c r="J543" s="12"/>
    </row>
    <row r="544" spans="2:10" ht="12.75">
      <c r="B544" s="13"/>
      <c r="C544" s="12"/>
      <c r="D544" s="12"/>
      <c r="E544" s="12"/>
      <c r="F544" s="12"/>
      <c r="G544" s="12"/>
      <c r="H544" s="12"/>
      <c r="I544" s="12"/>
      <c r="J544" s="12"/>
    </row>
    <row r="545" spans="2:10" ht="12.75">
      <c r="B545" s="13"/>
      <c r="C545" s="12"/>
      <c r="D545" s="12"/>
      <c r="E545" s="12"/>
      <c r="F545" s="12"/>
      <c r="G545" s="12"/>
      <c r="H545" s="12"/>
      <c r="I545" s="12"/>
      <c r="J545" s="12"/>
    </row>
    <row r="546" spans="2:10" ht="12.75">
      <c r="B546" s="13"/>
      <c r="C546" s="12"/>
      <c r="D546" s="12"/>
      <c r="E546" s="12"/>
      <c r="F546" s="12"/>
      <c r="G546" s="12"/>
      <c r="H546" s="12"/>
      <c r="I546" s="12"/>
      <c r="J546" s="12"/>
    </row>
    <row r="547" spans="2:10" ht="12.75">
      <c r="B547" s="13"/>
      <c r="C547" s="12"/>
      <c r="D547" s="12"/>
      <c r="E547" s="12"/>
      <c r="F547" s="12"/>
      <c r="G547" s="12"/>
      <c r="H547" s="12"/>
      <c r="I547" s="12"/>
      <c r="J547" s="12"/>
    </row>
    <row r="548" spans="2:10" ht="12.75">
      <c r="B548" s="13"/>
      <c r="C548" s="12"/>
      <c r="D548" s="12"/>
      <c r="E548" s="12"/>
      <c r="F548" s="12"/>
      <c r="G548" s="12"/>
      <c r="H548" s="12"/>
      <c r="I548" s="12"/>
      <c r="J548" s="12"/>
    </row>
    <row r="549" spans="2:10" ht="12.75">
      <c r="B549" s="13"/>
      <c r="C549" s="12"/>
      <c r="D549" s="12"/>
      <c r="E549" s="12"/>
      <c r="F549" s="12"/>
      <c r="G549" s="12"/>
      <c r="H549" s="12"/>
      <c r="I549" s="12"/>
      <c r="J549" s="12"/>
    </row>
    <row r="550" spans="2:10" ht="12.75">
      <c r="B550" s="13"/>
      <c r="C550" s="12"/>
      <c r="D550" s="12"/>
      <c r="E550" s="12"/>
      <c r="F550" s="12"/>
      <c r="G550" s="12"/>
      <c r="H550" s="12"/>
      <c r="I550" s="12"/>
      <c r="J550" s="12"/>
    </row>
    <row r="551" spans="2:10" ht="12.75">
      <c r="B551" s="13"/>
      <c r="C551" s="12"/>
      <c r="D551" s="12"/>
      <c r="E551" s="12"/>
      <c r="F551" s="12"/>
      <c r="G551" s="12"/>
      <c r="H551" s="12"/>
      <c r="I551" s="12"/>
      <c r="J551" s="12"/>
    </row>
    <row r="552" spans="2:10" ht="12.75">
      <c r="B552" s="13"/>
      <c r="C552" s="12"/>
      <c r="D552" s="12"/>
      <c r="E552" s="12"/>
      <c r="F552" s="12"/>
      <c r="G552" s="12"/>
      <c r="H552" s="12"/>
      <c r="I552" s="12"/>
      <c r="J552" s="12"/>
    </row>
    <row r="553" spans="2:10" ht="12.75">
      <c r="B553" s="13"/>
      <c r="C553" s="12"/>
      <c r="D553" s="12"/>
      <c r="E553" s="12"/>
      <c r="F553" s="12"/>
      <c r="G553" s="12"/>
      <c r="H553" s="12"/>
      <c r="I553" s="12"/>
      <c r="J553" s="12"/>
    </row>
    <row r="554" spans="2:10" ht="12.75">
      <c r="B554" s="13"/>
      <c r="C554" s="12"/>
      <c r="D554" s="12"/>
      <c r="E554" s="12"/>
      <c r="F554" s="12"/>
      <c r="G554" s="12"/>
      <c r="H554" s="12"/>
      <c r="I554" s="12"/>
      <c r="J554" s="12"/>
    </row>
    <row r="555" spans="2:10" ht="12.75">
      <c r="B555" s="13"/>
      <c r="C555" s="12"/>
      <c r="D555" s="12"/>
      <c r="E555" s="12"/>
      <c r="F555" s="12"/>
      <c r="G555" s="12"/>
      <c r="H555" s="12"/>
      <c r="I555" s="12"/>
      <c r="J555" s="12"/>
    </row>
    <row r="556" spans="2:10" ht="12.75">
      <c r="B556" s="13"/>
      <c r="C556" s="12"/>
      <c r="D556" s="12"/>
      <c r="E556" s="12"/>
      <c r="F556" s="12"/>
      <c r="G556" s="12"/>
      <c r="H556" s="12"/>
      <c r="I556" s="12"/>
      <c r="J556" s="12"/>
    </row>
    <row r="557" spans="2:10" ht="12.75">
      <c r="B557" s="13"/>
      <c r="C557" s="12"/>
      <c r="D557" s="12"/>
      <c r="E557" s="12"/>
      <c r="F557" s="12"/>
      <c r="G557" s="12"/>
      <c r="H557" s="12"/>
      <c r="I557" s="12"/>
      <c r="J557" s="12"/>
    </row>
    <row r="558" spans="2:10" ht="12.75">
      <c r="B558" s="13"/>
      <c r="C558" s="12"/>
      <c r="D558" s="12"/>
      <c r="E558" s="12"/>
      <c r="F558" s="12"/>
      <c r="G558" s="12"/>
      <c r="H558" s="12"/>
      <c r="I558" s="12"/>
      <c r="J558" s="12"/>
    </row>
    <row r="559" spans="2:10" ht="12.75">
      <c r="B559" s="13"/>
      <c r="C559" s="12"/>
      <c r="D559" s="12"/>
      <c r="E559" s="12"/>
      <c r="F559" s="12"/>
      <c r="G559" s="12"/>
      <c r="H559" s="12"/>
      <c r="I559" s="12"/>
      <c r="J559" s="12"/>
    </row>
    <row r="560" spans="2:10" ht="12.75">
      <c r="B560" s="13"/>
      <c r="C560" s="12"/>
      <c r="D560" s="12"/>
      <c r="E560" s="12"/>
      <c r="F560" s="12"/>
      <c r="G560" s="12"/>
      <c r="H560" s="12"/>
      <c r="I560" s="12"/>
      <c r="J560" s="12"/>
    </row>
    <row r="561" spans="2:10" ht="12.75">
      <c r="B561" s="13"/>
      <c r="C561" s="12"/>
      <c r="D561" s="12"/>
      <c r="E561" s="12"/>
      <c r="F561" s="12"/>
      <c r="G561" s="12"/>
      <c r="H561" s="12"/>
      <c r="I561" s="12"/>
      <c r="J561" s="12"/>
    </row>
    <row r="562" spans="2:10" ht="12.75">
      <c r="B562" s="13"/>
      <c r="C562" s="12"/>
      <c r="D562" s="12"/>
      <c r="E562" s="12"/>
      <c r="F562" s="12"/>
      <c r="G562" s="12"/>
      <c r="H562" s="12"/>
      <c r="I562" s="12"/>
      <c r="J562" s="12"/>
    </row>
    <row r="563" spans="2:10" ht="12.75">
      <c r="B563" s="13"/>
      <c r="C563" s="12"/>
      <c r="D563" s="12"/>
      <c r="E563" s="12"/>
      <c r="F563" s="12"/>
      <c r="G563" s="12"/>
      <c r="H563" s="12"/>
      <c r="I563" s="12"/>
      <c r="J563" s="12"/>
    </row>
    <row r="564" spans="2:10" ht="12.75">
      <c r="B564" s="13"/>
      <c r="C564" s="12"/>
      <c r="D564" s="12"/>
      <c r="E564" s="12"/>
      <c r="F564" s="12"/>
      <c r="G564" s="12"/>
      <c r="H564" s="12"/>
      <c r="I564" s="12"/>
      <c r="J564" s="12"/>
    </row>
    <row r="565" spans="2:10" ht="12.75">
      <c r="B565" s="13"/>
      <c r="C565" s="12"/>
      <c r="D565" s="12"/>
      <c r="E565" s="12"/>
      <c r="F565" s="12"/>
      <c r="G565" s="12"/>
      <c r="H565" s="12"/>
      <c r="I565" s="12"/>
      <c r="J565" s="12"/>
    </row>
    <row r="566" spans="2:10" ht="12.75">
      <c r="B566" s="13"/>
      <c r="C566" s="12"/>
      <c r="D566" s="12"/>
      <c r="E566" s="12"/>
      <c r="F566" s="12"/>
      <c r="G566" s="12"/>
      <c r="H566" s="12"/>
      <c r="I566" s="12"/>
      <c r="J566" s="12"/>
    </row>
    <row r="567" spans="2:10" ht="12.75">
      <c r="B567" s="13"/>
      <c r="C567" s="12"/>
      <c r="D567" s="12"/>
      <c r="E567" s="12"/>
      <c r="F567" s="12"/>
      <c r="G567" s="12"/>
      <c r="H567" s="12"/>
      <c r="I567" s="12"/>
      <c r="J567" s="12"/>
    </row>
    <row r="568" spans="2:10" ht="12.75">
      <c r="B568" s="13"/>
      <c r="C568" s="12"/>
      <c r="D568" s="12"/>
      <c r="E568" s="12"/>
      <c r="F568" s="12"/>
      <c r="G568" s="12"/>
      <c r="H568" s="12"/>
      <c r="I568" s="12"/>
      <c r="J568" s="12"/>
    </row>
    <row r="569" spans="2:10" ht="12.75">
      <c r="B569" s="13"/>
      <c r="C569" s="12"/>
      <c r="D569" s="12"/>
      <c r="E569" s="12"/>
      <c r="F569" s="12"/>
      <c r="G569" s="12"/>
      <c r="H569" s="12"/>
      <c r="I569" s="12"/>
      <c r="J569" s="12"/>
    </row>
    <row r="570" spans="2:10" ht="12.75">
      <c r="B570" s="13"/>
      <c r="C570" s="12"/>
      <c r="D570" s="12"/>
      <c r="E570" s="12"/>
      <c r="F570" s="12"/>
      <c r="G570" s="12"/>
      <c r="H570" s="12"/>
      <c r="I570" s="12"/>
      <c r="J570" s="12"/>
    </row>
    <row r="571" spans="2:10" ht="12.75">
      <c r="B571" s="13"/>
      <c r="C571" s="12"/>
      <c r="D571" s="12"/>
      <c r="E571" s="12"/>
      <c r="F571" s="12"/>
      <c r="G571" s="12"/>
      <c r="H571" s="12"/>
      <c r="I571" s="12"/>
      <c r="J571" s="12"/>
    </row>
    <row r="572" spans="2:10" ht="12.75">
      <c r="B572" s="13"/>
      <c r="C572" s="12"/>
      <c r="D572" s="12"/>
      <c r="E572" s="12"/>
      <c r="F572" s="12"/>
      <c r="G572" s="12"/>
      <c r="H572" s="12"/>
      <c r="I572" s="12"/>
      <c r="J572" s="12"/>
    </row>
    <row r="573" spans="2:10" ht="12.75">
      <c r="B573" s="13"/>
      <c r="C573" s="12"/>
      <c r="D573" s="12"/>
      <c r="E573" s="12"/>
      <c r="F573" s="12"/>
      <c r="G573" s="12"/>
      <c r="H573" s="12"/>
      <c r="I573" s="12"/>
      <c r="J573" s="12"/>
    </row>
    <row r="574" spans="2:10" ht="12.75">
      <c r="B574" s="13"/>
      <c r="C574" s="12"/>
      <c r="D574" s="12"/>
      <c r="E574" s="12"/>
      <c r="F574" s="12"/>
      <c r="G574" s="12"/>
      <c r="H574" s="12"/>
      <c r="I574" s="12"/>
      <c r="J574" s="12"/>
    </row>
    <row r="575" spans="2:10" ht="12.75">
      <c r="B575" s="13"/>
      <c r="C575" s="12"/>
      <c r="D575" s="12"/>
      <c r="E575" s="12"/>
      <c r="F575" s="12"/>
      <c r="G575" s="12"/>
      <c r="H575" s="12"/>
      <c r="I575" s="12"/>
      <c r="J575" s="12"/>
    </row>
    <row r="576" spans="2:10" ht="12.75">
      <c r="B576" s="13"/>
      <c r="C576" s="12"/>
      <c r="D576" s="12"/>
      <c r="E576" s="12"/>
      <c r="F576" s="12"/>
      <c r="G576" s="12"/>
      <c r="H576" s="12"/>
      <c r="I576" s="12"/>
      <c r="J576" s="12"/>
    </row>
    <row r="577" spans="2:10" ht="12.75">
      <c r="B577" s="13"/>
      <c r="C577" s="12"/>
      <c r="D577" s="12"/>
      <c r="E577" s="12"/>
      <c r="F577" s="12"/>
      <c r="G577" s="12"/>
      <c r="H577" s="12"/>
      <c r="I577" s="12"/>
      <c r="J577" s="12"/>
    </row>
    <row r="578" spans="2:10" ht="12.75">
      <c r="B578" s="13"/>
      <c r="C578" s="12"/>
      <c r="D578" s="12"/>
      <c r="E578" s="12"/>
      <c r="F578" s="12"/>
      <c r="G578" s="12"/>
      <c r="H578" s="12"/>
      <c r="I578" s="12"/>
      <c r="J578" s="12"/>
    </row>
    <row r="579" spans="2:10" ht="12.75">
      <c r="B579" s="13"/>
      <c r="C579" s="12"/>
      <c r="D579" s="12"/>
      <c r="E579" s="12"/>
      <c r="F579" s="12"/>
      <c r="G579" s="12"/>
      <c r="H579" s="12"/>
      <c r="I579" s="12"/>
      <c r="J579" s="12"/>
    </row>
    <row r="580" spans="2:10" ht="12.75">
      <c r="B580" s="13"/>
      <c r="C580" s="12"/>
      <c r="D580" s="12"/>
      <c r="E580" s="12"/>
      <c r="F580" s="12"/>
      <c r="G580" s="12"/>
      <c r="H580" s="12"/>
      <c r="I580" s="12"/>
      <c r="J580" s="12"/>
    </row>
    <row r="581" spans="2:10" ht="12.75">
      <c r="B581" s="13"/>
      <c r="C581" s="12"/>
      <c r="D581" s="12"/>
      <c r="E581" s="12"/>
      <c r="F581" s="12"/>
      <c r="G581" s="12"/>
      <c r="H581" s="12"/>
      <c r="I581" s="12"/>
      <c r="J581" s="12"/>
    </row>
    <row r="582" spans="2:10" ht="12.75">
      <c r="B582" s="13"/>
      <c r="C582" s="12"/>
      <c r="D582" s="12"/>
      <c r="E582" s="12"/>
      <c r="F582" s="12"/>
      <c r="G582" s="12"/>
      <c r="H582" s="12"/>
      <c r="I582" s="12"/>
      <c r="J582" s="12"/>
    </row>
    <row r="583" spans="2:10" ht="12.75">
      <c r="B583" s="13"/>
      <c r="C583" s="12"/>
      <c r="D583" s="12"/>
      <c r="E583" s="12"/>
      <c r="F583" s="12"/>
      <c r="G583" s="12"/>
      <c r="H583" s="12"/>
      <c r="I583" s="12"/>
      <c r="J583" s="12"/>
    </row>
    <row r="584" spans="2:10" ht="12.75">
      <c r="B584" s="13"/>
      <c r="C584" s="12"/>
      <c r="D584" s="12"/>
      <c r="E584" s="12"/>
      <c r="F584" s="12"/>
      <c r="G584" s="12"/>
      <c r="H584" s="12"/>
      <c r="I584" s="12"/>
      <c r="J584" s="12"/>
    </row>
    <row r="585" spans="2:10" ht="12.75">
      <c r="B585" s="13"/>
      <c r="C585" s="12"/>
      <c r="D585" s="12"/>
      <c r="E585" s="12"/>
      <c r="F585" s="12"/>
      <c r="G585" s="12"/>
      <c r="H585" s="12"/>
      <c r="I585" s="12"/>
      <c r="J585" s="12"/>
    </row>
    <row r="586" spans="2:10" ht="12.75">
      <c r="B586" s="13"/>
      <c r="C586" s="12"/>
      <c r="D586" s="12"/>
      <c r="E586" s="12"/>
      <c r="F586" s="12"/>
      <c r="G586" s="12"/>
      <c r="H586" s="12"/>
      <c r="I586" s="12"/>
      <c r="J586" s="12"/>
    </row>
    <row r="587" spans="2:10" ht="12.75">
      <c r="B587" s="13"/>
      <c r="C587" s="12"/>
      <c r="D587" s="12"/>
      <c r="E587" s="12"/>
      <c r="F587" s="12"/>
      <c r="G587" s="12"/>
      <c r="H587" s="12"/>
      <c r="I587" s="12"/>
      <c r="J587" s="12"/>
    </row>
    <row r="588" spans="2:10" ht="12.75">
      <c r="B588" s="13"/>
      <c r="C588" s="12"/>
      <c r="D588" s="12"/>
      <c r="E588" s="12"/>
      <c r="F588" s="12"/>
      <c r="G588" s="12"/>
      <c r="H588" s="12"/>
      <c r="I588" s="12"/>
      <c r="J588" s="12"/>
    </row>
    <row r="589" spans="2:10" ht="12.75">
      <c r="B589" s="13"/>
      <c r="C589" s="12"/>
      <c r="D589" s="12"/>
      <c r="E589" s="12"/>
      <c r="F589" s="12"/>
      <c r="G589" s="12"/>
      <c r="H589" s="12"/>
      <c r="I589" s="12"/>
      <c r="J589" s="12"/>
    </row>
    <row r="590" spans="2:10" ht="12.75">
      <c r="B590" s="13"/>
      <c r="C590" s="12"/>
      <c r="D590" s="12"/>
      <c r="E590" s="12"/>
      <c r="F590" s="12"/>
      <c r="G590" s="12"/>
      <c r="H590" s="12"/>
      <c r="I590" s="12"/>
      <c r="J590" s="12"/>
    </row>
    <row r="591" spans="2:10" ht="12.75">
      <c r="B591" s="13"/>
      <c r="C591" s="12"/>
      <c r="D591" s="12"/>
      <c r="E591" s="12"/>
      <c r="F591" s="12"/>
      <c r="G591" s="12"/>
      <c r="H591" s="12"/>
      <c r="I591" s="12"/>
      <c r="J591" s="12"/>
    </row>
    <row r="592" spans="2:10" ht="12.75">
      <c r="B592" s="13"/>
      <c r="C592" s="12"/>
      <c r="D592" s="12"/>
      <c r="E592" s="12"/>
      <c r="F592" s="12"/>
      <c r="G592" s="12"/>
      <c r="H592" s="12"/>
      <c r="I592" s="12"/>
      <c r="J592" s="12"/>
    </row>
    <row r="593" spans="2:10" ht="12.75">
      <c r="B593" s="13"/>
      <c r="C593" s="12"/>
      <c r="D593" s="12"/>
      <c r="E593" s="12"/>
      <c r="F593" s="12"/>
      <c r="G593" s="12"/>
      <c r="H593" s="12"/>
      <c r="I593" s="12"/>
      <c r="J593" s="12"/>
    </row>
    <row r="594" spans="2:10" ht="12.75">
      <c r="B594" s="13"/>
      <c r="C594" s="12"/>
      <c r="D594" s="12"/>
      <c r="E594" s="12"/>
      <c r="F594" s="12"/>
      <c r="G594" s="12"/>
      <c r="H594" s="12"/>
      <c r="I594" s="12"/>
      <c r="J594" s="12"/>
    </row>
    <row r="595" spans="2:10" ht="12.75">
      <c r="B595" s="13"/>
      <c r="C595" s="12"/>
      <c r="D595" s="12"/>
      <c r="E595" s="12"/>
      <c r="F595" s="12"/>
      <c r="G595" s="12"/>
      <c r="H595" s="12"/>
      <c r="I595" s="12"/>
      <c r="J595" s="12"/>
    </row>
    <row r="596" spans="2:10" ht="12.75">
      <c r="B596" s="13"/>
      <c r="C596" s="12"/>
      <c r="D596" s="12"/>
      <c r="E596" s="12"/>
      <c r="F596" s="12"/>
      <c r="G596" s="12"/>
      <c r="H596" s="12"/>
      <c r="I596" s="12"/>
      <c r="J596" s="12"/>
    </row>
    <row r="597" spans="2:10" ht="12.75">
      <c r="B597" s="13"/>
      <c r="C597" s="12"/>
      <c r="D597" s="12"/>
      <c r="E597" s="12"/>
      <c r="F597" s="12"/>
      <c r="G597" s="12"/>
      <c r="H597" s="12"/>
      <c r="I597" s="12"/>
      <c r="J597" s="12"/>
    </row>
    <row r="598" spans="2:10" ht="12.75">
      <c r="B598" s="13"/>
      <c r="C598" s="12"/>
      <c r="D598" s="12"/>
      <c r="E598" s="12"/>
      <c r="F598" s="12"/>
      <c r="G598" s="12"/>
      <c r="H598" s="12"/>
      <c r="I598" s="12"/>
      <c r="J598" s="12"/>
    </row>
    <row r="599" spans="2:10" ht="12.75">
      <c r="B599" s="13"/>
      <c r="C599" s="12"/>
      <c r="D599" s="12"/>
      <c r="E599" s="12"/>
      <c r="F599" s="12"/>
      <c r="G599" s="12"/>
      <c r="H599" s="12"/>
      <c r="I599" s="12"/>
      <c r="J599" s="12"/>
    </row>
    <row r="600" spans="2:10" ht="12.75">
      <c r="B600" s="13"/>
      <c r="C600" s="12"/>
      <c r="D600" s="12"/>
      <c r="E600" s="12"/>
      <c r="F600" s="12"/>
      <c r="G600" s="12"/>
      <c r="H600" s="12"/>
      <c r="I600" s="12"/>
      <c r="J600" s="12"/>
    </row>
    <row r="601" spans="2:10" ht="12.75">
      <c r="B601" s="13"/>
      <c r="C601" s="12"/>
      <c r="D601" s="12"/>
      <c r="E601" s="12"/>
      <c r="F601" s="12"/>
      <c r="G601" s="12"/>
      <c r="H601" s="12"/>
      <c r="I601" s="12"/>
      <c r="J601" s="12"/>
    </row>
    <row r="602" spans="2:10" ht="12.75">
      <c r="B602" s="13"/>
      <c r="C602" s="12"/>
      <c r="D602" s="12"/>
      <c r="E602" s="12"/>
      <c r="F602" s="12"/>
      <c r="G602" s="12"/>
      <c r="H602" s="12"/>
      <c r="I602" s="12"/>
      <c r="J602" s="12"/>
    </row>
    <row r="603" spans="2:10" ht="12.75">
      <c r="B603" s="13"/>
      <c r="C603" s="12"/>
      <c r="D603" s="12"/>
      <c r="E603" s="12"/>
      <c r="F603" s="12"/>
      <c r="G603" s="12"/>
      <c r="H603" s="12"/>
      <c r="I603" s="12"/>
      <c r="J603" s="12"/>
    </row>
    <row r="604" spans="2:10" ht="12.75">
      <c r="B604" s="13"/>
      <c r="C604" s="12"/>
      <c r="D604" s="12"/>
      <c r="E604" s="12"/>
      <c r="F604" s="12"/>
      <c r="G604" s="12"/>
      <c r="H604" s="12"/>
      <c r="I604" s="12"/>
      <c r="J604" s="12"/>
    </row>
    <row r="605" spans="2:10" ht="12.75">
      <c r="B605" s="13"/>
      <c r="C605" s="12"/>
      <c r="D605" s="12"/>
      <c r="E605" s="12"/>
      <c r="F605" s="12"/>
      <c r="G605" s="12"/>
      <c r="H605" s="12"/>
      <c r="I605" s="12"/>
      <c r="J605" s="12"/>
    </row>
    <row r="606" spans="2:10" ht="12.75">
      <c r="B606" s="13"/>
      <c r="C606" s="12"/>
      <c r="D606" s="12"/>
      <c r="E606" s="12"/>
      <c r="F606" s="12"/>
      <c r="G606" s="12"/>
      <c r="H606" s="12"/>
      <c r="I606" s="12"/>
      <c r="J606" s="12"/>
    </row>
    <row r="607" spans="2:10" ht="12.75">
      <c r="B607" s="13"/>
      <c r="C607" s="12"/>
      <c r="D607" s="12"/>
      <c r="E607" s="12"/>
      <c r="F607" s="12"/>
      <c r="G607" s="12"/>
      <c r="H607" s="12"/>
      <c r="I607" s="12"/>
      <c r="J607" s="12"/>
    </row>
    <row r="608" spans="2:10" ht="12.75">
      <c r="B608" s="13"/>
      <c r="C608" s="12"/>
      <c r="D608" s="12"/>
      <c r="E608" s="12"/>
      <c r="F608" s="12"/>
      <c r="G608" s="12"/>
      <c r="H608" s="12"/>
      <c r="I608" s="12"/>
      <c r="J608" s="12"/>
    </row>
    <row r="609" spans="2:10" ht="12.75">
      <c r="B609" s="13"/>
      <c r="C609" s="12"/>
      <c r="D609" s="12"/>
      <c r="E609" s="12"/>
      <c r="F609" s="12"/>
      <c r="G609" s="12"/>
      <c r="H609" s="12"/>
      <c r="I609" s="12"/>
      <c r="J609" s="12"/>
    </row>
    <row r="610" spans="2:10" ht="12.75">
      <c r="B610" s="13"/>
      <c r="C610" s="12"/>
      <c r="D610" s="12"/>
      <c r="E610" s="12"/>
      <c r="F610" s="12"/>
      <c r="G610" s="12"/>
      <c r="H610" s="12"/>
      <c r="I610" s="12"/>
      <c r="J610" s="12"/>
    </row>
    <row r="611" spans="2:10" ht="12.75">
      <c r="B611" s="13"/>
      <c r="C611" s="12"/>
      <c r="D611" s="12"/>
      <c r="E611" s="12"/>
      <c r="F611" s="12"/>
      <c r="G611" s="12"/>
      <c r="H611" s="12"/>
      <c r="I611" s="12"/>
      <c r="J611" s="12"/>
    </row>
    <row r="612" spans="2:10" ht="12.75">
      <c r="B612" s="13"/>
      <c r="C612" s="12"/>
      <c r="D612" s="12"/>
      <c r="E612" s="12"/>
      <c r="F612" s="12"/>
      <c r="G612" s="12"/>
      <c r="H612" s="12"/>
      <c r="I612" s="12"/>
      <c r="J612" s="12"/>
    </row>
    <row r="613" spans="2:10" ht="12.75">
      <c r="B613" s="13"/>
      <c r="C613" s="12"/>
      <c r="D613" s="12"/>
      <c r="E613" s="12"/>
      <c r="F613" s="12"/>
      <c r="G613" s="12"/>
      <c r="H613" s="12"/>
      <c r="I613" s="12"/>
      <c r="J613" s="12"/>
    </row>
    <row r="614" spans="2:10" ht="12.75">
      <c r="B614" s="13"/>
      <c r="C614" s="12"/>
      <c r="D614" s="12"/>
      <c r="E614" s="12"/>
      <c r="F614" s="12"/>
      <c r="G614" s="12"/>
      <c r="H614" s="12"/>
      <c r="I614" s="12"/>
      <c r="J614" s="12"/>
    </row>
    <row r="615" spans="2:10" ht="12.75">
      <c r="B615" s="13"/>
      <c r="C615" s="12"/>
      <c r="D615" s="12"/>
      <c r="E615" s="12"/>
      <c r="F615" s="12"/>
      <c r="G615" s="12"/>
      <c r="H615" s="12"/>
      <c r="I615" s="12"/>
      <c r="J615" s="12"/>
    </row>
    <row r="616" spans="2:10" ht="12.75">
      <c r="B616" s="13"/>
      <c r="C616" s="12"/>
      <c r="D616" s="12"/>
      <c r="E616" s="12"/>
      <c r="F616" s="12"/>
      <c r="G616" s="12"/>
      <c r="H616" s="12"/>
      <c r="I616" s="12"/>
      <c r="J616" s="12"/>
    </row>
    <row r="617" spans="2:10" ht="12.75">
      <c r="B617" s="13"/>
      <c r="C617" s="12"/>
      <c r="D617" s="12"/>
      <c r="E617" s="12"/>
      <c r="F617" s="12"/>
      <c r="G617" s="12"/>
      <c r="H617" s="12"/>
      <c r="I617" s="12"/>
      <c r="J617" s="12"/>
    </row>
    <row r="618" spans="2:10" ht="12.75">
      <c r="B618" s="13"/>
      <c r="C618" s="12"/>
      <c r="D618" s="12"/>
      <c r="E618" s="12"/>
      <c r="F618" s="12"/>
      <c r="G618" s="12"/>
      <c r="H618" s="12"/>
      <c r="I618" s="12"/>
      <c r="J618" s="12"/>
    </row>
    <row r="619" spans="2:10" ht="12.75">
      <c r="B619" s="13"/>
      <c r="C619" s="12"/>
      <c r="D619" s="12"/>
      <c r="E619" s="12"/>
      <c r="F619" s="12"/>
      <c r="G619" s="12"/>
      <c r="H619" s="12"/>
      <c r="I619" s="12"/>
      <c r="J619" s="12"/>
    </row>
    <row r="620" spans="2:10" ht="12.75">
      <c r="B620" s="13"/>
      <c r="C620" s="12"/>
      <c r="D620" s="12"/>
      <c r="E620" s="12"/>
      <c r="F620" s="12"/>
      <c r="G620" s="12"/>
      <c r="H620" s="12"/>
      <c r="I620" s="12"/>
      <c r="J620" s="12"/>
    </row>
    <row r="621" spans="2:10" ht="12.75">
      <c r="B621" s="13"/>
      <c r="C621" s="12"/>
      <c r="D621" s="12"/>
      <c r="E621" s="12"/>
      <c r="F621" s="12"/>
      <c r="G621" s="12"/>
      <c r="H621" s="12"/>
      <c r="I621" s="12"/>
      <c r="J621" s="12"/>
    </row>
    <row r="622" spans="2:10" ht="12.75">
      <c r="B622" s="13"/>
      <c r="C622" s="12"/>
      <c r="D622" s="12"/>
      <c r="E622" s="12"/>
      <c r="F622" s="12"/>
      <c r="G622" s="12"/>
      <c r="H622" s="12"/>
      <c r="I622" s="12"/>
      <c r="J622" s="12"/>
    </row>
    <row r="623" spans="2:10" ht="12.75">
      <c r="B623" s="13"/>
      <c r="C623" s="12"/>
      <c r="D623" s="12"/>
      <c r="E623" s="12"/>
      <c r="F623" s="12"/>
      <c r="G623" s="12"/>
      <c r="H623" s="12"/>
      <c r="I623" s="12"/>
      <c r="J623" s="12"/>
    </row>
    <row r="624" spans="2:10" ht="12.75">
      <c r="B624" s="13"/>
      <c r="C624" s="12"/>
      <c r="D624" s="12"/>
      <c r="E624" s="12"/>
      <c r="F624" s="12"/>
      <c r="G624" s="12"/>
      <c r="H624" s="12"/>
      <c r="I624" s="12"/>
      <c r="J624" s="12"/>
    </row>
    <row r="625" spans="2:10" ht="12.75">
      <c r="B625" s="13"/>
      <c r="C625" s="12"/>
      <c r="D625" s="12"/>
      <c r="E625" s="12"/>
      <c r="F625" s="12"/>
      <c r="G625" s="12"/>
      <c r="H625" s="12"/>
      <c r="I625" s="12"/>
      <c r="J625" s="12"/>
    </row>
    <row r="626" spans="2:10" ht="12.75">
      <c r="B626" s="13"/>
      <c r="C626" s="12"/>
      <c r="D626" s="12"/>
      <c r="E626" s="12"/>
      <c r="F626" s="12"/>
      <c r="G626" s="12"/>
      <c r="H626" s="12"/>
      <c r="I626" s="12"/>
      <c r="J626" s="12"/>
    </row>
    <row r="627" spans="2:10" ht="12.75">
      <c r="B627" s="13"/>
      <c r="C627" s="12"/>
      <c r="D627" s="12"/>
      <c r="E627" s="12"/>
      <c r="F627" s="12"/>
      <c r="G627" s="12"/>
      <c r="H627" s="12"/>
      <c r="I627" s="12"/>
      <c r="J627" s="12"/>
    </row>
    <row r="628" spans="2:10" ht="12.75">
      <c r="B628" s="13"/>
      <c r="C628" s="12"/>
      <c r="D628" s="12"/>
      <c r="E628" s="12"/>
      <c r="F628" s="12"/>
      <c r="G628" s="12"/>
      <c r="H628" s="12"/>
      <c r="I628" s="12"/>
      <c r="J628" s="12"/>
    </row>
    <row r="629" spans="2:10" ht="12.75">
      <c r="B629" s="13"/>
      <c r="C629" s="12"/>
      <c r="D629" s="12"/>
      <c r="E629" s="12"/>
      <c r="F629" s="12"/>
      <c r="G629" s="12"/>
      <c r="H629" s="12"/>
      <c r="I629" s="12"/>
      <c r="J629" s="12"/>
    </row>
    <row r="630" spans="2:10" ht="12.75">
      <c r="B630" s="13"/>
      <c r="C630" s="12"/>
      <c r="D630" s="12"/>
      <c r="E630" s="12"/>
      <c r="F630" s="12"/>
      <c r="G630" s="12"/>
      <c r="H630" s="12"/>
      <c r="I630" s="12"/>
      <c r="J630" s="12"/>
    </row>
    <row r="631" spans="2:10" ht="12.75">
      <c r="B631" s="13"/>
      <c r="C631" s="12"/>
      <c r="D631" s="12"/>
      <c r="E631" s="12"/>
      <c r="F631" s="12"/>
      <c r="G631" s="12"/>
      <c r="H631" s="12"/>
      <c r="I631" s="12"/>
      <c r="J631" s="12"/>
    </row>
    <row r="632" spans="2:10" ht="12.75">
      <c r="B632" s="13"/>
      <c r="C632" s="12"/>
      <c r="D632" s="12"/>
      <c r="E632" s="12"/>
      <c r="F632" s="12"/>
      <c r="G632" s="12"/>
      <c r="H632" s="12"/>
      <c r="I632" s="12"/>
      <c r="J632" s="12"/>
    </row>
    <row r="633" spans="2:10" ht="12.75">
      <c r="B633" s="13"/>
      <c r="C633" s="12"/>
      <c r="D633" s="12"/>
      <c r="E633" s="12"/>
      <c r="F633" s="12"/>
      <c r="G633" s="12"/>
      <c r="H633" s="12"/>
      <c r="I633" s="12"/>
      <c r="J633" s="12"/>
    </row>
    <row r="634" spans="2:10" ht="12.75">
      <c r="B634" s="13"/>
      <c r="C634" s="12"/>
      <c r="D634" s="12"/>
      <c r="E634" s="12"/>
      <c r="F634" s="12"/>
      <c r="G634" s="12"/>
      <c r="H634" s="12"/>
      <c r="I634" s="12"/>
      <c r="J634" s="12"/>
    </row>
    <row r="635" spans="2:10" ht="12.75">
      <c r="B635" s="13"/>
      <c r="C635" s="12"/>
      <c r="D635" s="12"/>
      <c r="E635" s="12"/>
      <c r="F635" s="12"/>
      <c r="G635" s="12"/>
      <c r="H635" s="12"/>
      <c r="I635" s="12"/>
      <c r="J635" s="12"/>
    </row>
    <row r="636" spans="2:10" ht="12.75">
      <c r="B636" s="13"/>
      <c r="C636" s="12"/>
      <c r="D636" s="12"/>
      <c r="E636" s="12"/>
      <c r="F636" s="12"/>
      <c r="G636" s="12"/>
      <c r="H636" s="12"/>
      <c r="I636" s="12"/>
      <c r="J636" s="12"/>
    </row>
    <row r="637" spans="2:10" ht="12.75">
      <c r="B637" s="13"/>
      <c r="C637" s="12"/>
      <c r="D637" s="12"/>
      <c r="E637" s="12"/>
      <c r="F637" s="12"/>
      <c r="G637" s="12"/>
      <c r="H637" s="12"/>
      <c r="I637" s="12"/>
      <c r="J637" s="12"/>
    </row>
    <row r="638" spans="2:10" ht="12.75">
      <c r="B638" s="13"/>
      <c r="C638" s="12"/>
      <c r="D638" s="12"/>
      <c r="E638" s="12"/>
      <c r="F638" s="12"/>
      <c r="G638" s="12"/>
      <c r="H638" s="12"/>
      <c r="I638" s="12"/>
      <c r="J638" s="12"/>
    </row>
    <row r="639" spans="2:10" ht="12.75">
      <c r="B639" s="13"/>
      <c r="C639" s="12"/>
      <c r="D639" s="12"/>
      <c r="E639" s="12"/>
      <c r="F639" s="12"/>
      <c r="G639" s="12"/>
      <c r="H639" s="12"/>
      <c r="I639" s="12"/>
      <c r="J639" s="12"/>
    </row>
    <row r="640" spans="2:10" ht="12.75">
      <c r="B640" s="13"/>
      <c r="C640" s="12"/>
      <c r="D640" s="12"/>
      <c r="E640" s="12"/>
      <c r="F640" s="12"/>
      <c r="G640" s="12"/>
      <c r="H640" s="12"/>
      <c r="I640" s="12"/>
      <c r="J640" s="12"/>
    </row>
    <row r="641" spans="2:10" ht="12.75">
      <c r="B641" s="13"/>
      <c r="C641" s="12"/>
      <c r="D641" s="12"/>
      <c r="E641" s="12"/>
      <c r="F641" s="12"/>
      <c r="G641" s="12"/>
      <c r="H641" s="12"/>
      <c r="I641" s="12"/>
      <c r="J641" s="12"/>
    </row>
    <row r="642" spans="2:10" ht="12.75">
      <c r="B642" s="13"/>
      <c r="C642" s="12"/>
      <c r="D642" s="12"/>
      <c r="E642" s="12"/>
      <c r="F642" s="12"/>
      <c r="G642" s="12"/>
      <c r="H642" s="12"/>
      <c r="I642" s="12"/>
      <c r="J642" s="12"/>
    </row>
    <row r="643" spans="2:10" ht="12.75">
      <c r="B643" s="13"/>
      <c r="C643" s="12"/>
      <c r="D643" s="12"/>
      <c r="E643" s="12"/>
      <c r="F643" s="12"/>
      <c r="G643" s="12"/>
      <c r="H643" s="12"/>
      <c r="I643" s="12"/>
      <c r="J643" s="12"/>
    </row>
    <row r="644" spans="2:10" ht="12.75">
      <c r="B644" s="13"/>
      <c r="C644" s="12"/>
      <c r="D644" s="12"/>
      <c r="E644" s="12"/>
      <c r="F644" s="12"/>
      <c r="G644" s="12"/>
      <c r="H644" s="12"/>
      <c r="I644" s="12"/>
      <c r="J644" s="12"/>
    </row>
    <row r="645" spans="2:10" ht="12.75">
      <c r="B645" s="13"/>
      <c r="C645" s="12"/>
      <c r="D645" s="12"/>
      <c r="E645" s="12"/>
      <c r="F645" s="12"/>
      <c r="G645" s="12"/>
      <c r="H645" s="12"/>
      <c r="I645" s="12"/>
      <c r="J645" s="12"/>
    </row>
    <row r="646" spans="2:10" ht="12.75">
      <c r="B646" s="13"/>
      <c r="C646" s="12"/>
      <c r="D646" s="12"/>
      <c r="E646" s="12"/>
      <c r="F646" s="12"/>
      <c r="G646" s="12"/>
      <c r="H646" s="12"/>
      <c r="I646" s="12"/>
      <c r="J646" s="12"/>
    </row>
    <row r="647" spans="2:10" ht="12.75">
      <c r="B647" s="13"/>
      <c r="C647" s="12"/>
      <c r="D647" s="12"/>
      <c r="E647" s="12"/>
      <c r="F647" s="12"/>
      <c r="G647" s="12"/>
      <c r="H647" s="12"/>
      <c r="I647" s="12"/>
      <c r="J647" s="12"/>
    </row>
    <row r="648" spans="2:10" ht="12.75">
      <c r="B648" s="13"/>
      <c r="C648" s="12"/>
      <c r="D648" s="12"/>
      <c r="E648" s="12"/>
      <c r="F648" s="12"/>
      <c r="G648" s="12"/>
      <c r="H648" s="12"/>
      <c r="I648" s="12"/>
      <c r="J648" s="12"/>
    </row>
    <row r="649" spans="2:10" ht="12.75">
      <c r="B649" s="13"/>
      <c r="C649" s="12"/>
      <c r="D649" s="12"/>
      <c r="E649" s="12"/>
      <c r="F649" s="12"/>
      <c r="G649" s="12"/>
      <c r="H649" s="12"/>
      <c r="I649" s="12"/>
      <c r="J649" s="12"/>
    </row>
    <row r="650" spans="2:10" ht="12.75">
      <c r="B650" s="13"/>
      <c r="C650" s="12"/>
      <c r="D650" s="12"/>
      <c r="E650" s="12"/>
      <c r="F650" s="12"/>
      <c r="G650" s="12"/>
      <c r="H650" s="12"/>
      <c r="I650" s="12"/>
      <c r="J650" s="12"/>
    </row>
    <row r="651" spans="2:10" ht="12.75">
      <c r="B651" s="13"/>
      <c r="C651" s="12"/>
      <c r="D651" s="12"/>
      <c r="E651" s="12"/>
      <c r="F651" s="12"/>
      <c r="G651" s="12"/>
      <c r="H651" s="12"/>
      <c r="I651" s="12"/>
      <c r="J651" s="12"/>
    </row>
    <row r="652" spans="2:10" ht="12.75">
      <c r="B652" s="13"/>
      <c r="C652" s="12"/>
      <c r="D652" s="12"/>
      <c r="E652" s="12"/>
      <c r="F652" s="12"/>
      <c r="G652" s="12"/>
      <c r="H652" s="12"/>
      <c r="I652" s="12"/>
      <c r="J652" s="12"/>
    </row>
    <row r="653" spans="2:10" ht="12.75">
      <c r="B653" s="13"/>
      <c r="C653" s="12"/>
      <c r="D653" s="12"/>
      <c r="E653" s="12"/>
      <c r="F653" s="12"/>
      <c r="G653" s="12"/>
      <c r="H653" s="12"/>
      <c r="I653" s="12"/>
      <c r="J653" s="12"/>
    </row>
    <row r="654" spans="2:10" ht="12.75">
      <c r="B654" s="13"/>
      <c r="C654" s="12"/>
      <c r="D654" s="12"/>
      <c r="E654" s="12"/>
      <c r="F654" s="12"/>
      <c r="G654" s="12"/>
      <c r="H654" s="12"/>
      <c r="I654" s="12"/>
      <c r="J654" s="12"/>
    </row>
    <row r="655" spans="2:10" ht="12.75">
      <c r="B655" s="13"/>
      <c r="C655" s="12"/>
      <c r="D655" s="12"/>
      <c r="E655" s="12"/>
      <c r="F655" s="12"/>
      <c r="G655" s="12"/>
      <c r="H655" s="12"/>
      <c r="I655" s="12"/>
      <c r="J655" s="12"/>
    </row>
    <row r="656" spans="2:10" ht="12.75">
      <c r="B656" s="13"/>
      <c r="C656" s="12"/>
      <c r="D656" s="12"/>
      <c r="E656" s="12"/>
      <c r="F656" s="12"/>
      <c r="G656" s="12"/>
      <c r="H656" s="12"/>
      <c r="I656" s="12"/>
      <c r="J656" s="12"/>
    </row>
    <row r="657" spans="2:10" ht="12.75">
      <c r="B657" s="13"/>
      <c r="C657" s="12"/>
      <c r="D657" s="12"/>
      <c r="E657" s="12"/>
      <c r="F657" s="12"/>
      <c r="G657" s="12"/>
      <c r="H657" s="12"/>
      <c r="I657" s="12"/>
      <c r="J657" s="12"/>
    </row>
    <row r="658" spans="2:10" ht="12.75">
      <c r="B658" s="13"/>
      <c r="C658" s="12"/>
      <c r="D658" s="12"/>
      <c r="E658" s="12"/>
      <c r="F658" s="12"/>
      <c r="G658" s="12"/>
      <c r="H658" s="12"/>
      <c r="I658" s="12"/>
      <c r="J658" s="12"/>
    </row>
    <row r="659" spans="2:10" ht="12.75">
      <c r="B659" s="13"/>
      <c r="C659" s="12"/>
      <c r="D659" s="12"/>
      <c r="E659" s="12"/>
      <c r="F659" s="12"/>
      <c r="G659" s="12"/>
      <c r="H659" s="12"/>
      <c r="I659" s="12"/>
      <c r="J659" s="12"/>
    </row>
    <row r="660" spans="2:10" ht="12.75">
      <c r="B660" s="13"/>
      <c r="C660" s="12"/>
      <c r="D660" s="12"/>
      <c r="E660" s="12"/>
      <c r="F660" s="12"/>
      <c r="G660" s="12"/>
      <c r="H660" s="12"/>
      <c r="I660" s="12"/>
      <c r="J660" s="12"/>
    </row>
    <row r="661" spans="2:10" ht="12.75">
      <c r="B661" s="13"/>
      <c r="C661" s="12"/>
      <c r="D661" s="12"/>
      <c r="E661" s="12"/>
      <c r="F661" s="12"/>
      <c r="G661" s="12"/>
      <c r="H661" s="12"/>
      <c r="I661" s="12"/>
      <c r="J661" s="12"/>
    </row>
    <row r="662" spans="2:10" ht="12.75">
      <c r="B662" s="13"/>
      <c r="C662" s="12"/>
      <c r="D662" s="12"/>
      <c r="E662" s="12"/>
      <c r="F662" s="12"/>
      <c r="G662" s="12"/>
      <c r="H662" s="12"/>
      <c r="I662" s="12"/>
      <c r="J662" s="12"/>
    </row>
    <row r="663" spans="2:10" ht="12.75">
      <c r="B663" s="13"/>
      <c r="C663" s="12"/>
      <c r="D663" s="12"/>
      <c r="E663" s="12"/>
      <c r="F663" s="12"/>
      <c r="G663" s="12"/>
      <c r="H663" s="12"/>
      <c r="I663" s="12"/>
      <c r="J663" s="12"/>
    </row>
    <row r="664" spans="2:10" ht="12.75">
      <c r="B664" s="13"/>
      <c r="C664" s="12"/>
      <c r="D664" s="12"/>
      <c r="E664" s="12"/>
      <c r="F664" s="12"/>
      <c r="G664" s="12"/>
      <c r="H664" s="12"/>
      <c r="I664" s="12"/>
      <c r="J664" s="12"/>
    </row>
    <row r="665" spans="2:10" ht="12.75">
      <c r="B665" s="13"/>
      <c r="C665" s="12"/>
      <c r="D665" s="12"/>
      <c r="E665" s="12"/>
      <c r="F665" s="12"/>
      <c r="G665" s="12"/>
      <c r="H665" s="12"/>
      <c r="I665" s="12"/>
      <c r="J665" s="12"/>
    </row>
    <row r="666" spans="2:10" ht="12.75">
      <c r="B666" s="13"/>
      <c r="C666" s="12"/>
      <c r="D666" s="12"/>
      <c r="E666" s="12"/>
      <c r="F666" s="12"/>
      <c r="G666" s="12"/>
      <c r="H666" s="12"/>
      <c r="I666" s="12"/>
      <c r="J666" s="12"/>
    </row>
    <row r="667" spans="2:10" ht="12.75">
      <c r="B667" s="13"/>
      <c r="C667" s="12"/>
      <c r="D667" s="12"/>
      <c r="E667" s="12"/>
      <c r="F667" s="12"/>
      <c r="G667" s="12"/>
      <c r="H667" s="12"/>
      <c r="I667" s="12"/>
      <c r="J667" s="12"/>
    </row>
    <row r="668" spans="2:10" ht="12.75">
      <c r="B668" s="13"/>
      <c r="C668" s="12"/>
      <c r="D668" s="12"/>
      <c r="E668" s="12"/>
      <c r="F668" s="12"/>
      <c r="G668" s="12"/>
      <c r="H668" s="12"/>
      <c r="I668" s="12"/>
      <c r="J668" s="12"/>
    </row>
    <row r="669" spans="2:10" ht="12.75">
      <c r="B669" s="13"/>
      <c r="C669" s="12"/>
      <c r="D669" s="12"/>
      <c r="E669" s="12"/>
      <c r="F669" s="12"/>
      <c r="G669" s="12"/>
      <c r="H669" s="12"/>
      <c r="I669" s="12"/>
      <c r="J669" s="12"/>
    </row>
    <row r="670" spans="2:10" ht="12.75">
      <c r="B670" s="13"/>
      <c r="C670" s="12"/>
      <c r="D670" s="12"/>
      <c r="E670" s="12"/>
      <c r="F670" s="12"/>
      <c r="G670" s="12"/>
      <c r="H670" s="12"/>
      <c r="I670" s="12"/>
      <c r="J670" s="12"/>
    </row>
    <row r="671" spans="2:10" ht="12.75">
      <c r="B671" s="12"/>
      <c r="C671" s="12"/>
      <c r="D671" s="12"/>
      <c r="E671" s="12"/>
      <c r="F671" s="12"/>
      <c r="G671" s="12"/>
      <c r="H671" s="12"/>
      <c r="I671" s="12"/>
      <c r="J671" s="12"/>
    </row>
    <row r="672" spans="2:10" ht="12.75">
      <c r="B672" s="12"/>
      <c r="C672" s="12"/>
      <c r="D672" s="12"/>
      <c r="E672" s="12"/>
      <c r="F672" s="12"/>
      <c r="G672" s="12"/>
      <c r="H672" s="12"/>
      <c r="I672" s="12"/>
      <c r="J672" s="12"/>
    </row>
    <row r="673" spans="2:10" ht="12.75">
      <c r="B673" s="12"/>
      <c r="C673" s="12"/>
      <c r="D673" s="12"/>
      <c r="E673" s="12"/>
      <c r="F673" s="12"/>
      <c r="G673" s="12"/>
      <c r="H673" s="12"/>
      <c r="I673" s="12"/>
      <c r="J673" s="12"/>
    </row>
    <row r="674" spans="2:10" ht="12.75">
      <c r="B674" s="12"/>
      <c r="C674" s="12"/>
      <c r="D674" s="12"/>
      <c r="E674" s="12"/>
      <c r="F674" s="12"/>
      <c r="G674" s="12"/>
      <c r="H674" s="12"/>
      <c r="I674" s="12"/>
      <c r="J674" s="12"/>
    </row>
    <row r="675" spans="2:10" ht="12.75">
      <c r="B675" s="12"/>
      <c r="C675" s="12"/>
      <c r="D675" s="12"/>
      <c r="E675" s="12"/>
      <c r="F675" s="12"/>
      <c r="G675" s="12"/>
      <c r="H675" s="12"/>
      <c r="I675" s="12"/>
      <c r="J675" s="12"/>
    </row>
    <row r="676" spans="2:10" ht="12.75">
      <c r="B676" s="12"/>
      <c r="C676" s="12"/>
      <c r="D676" s="12"/>
      <c r="E676" s="12"/>
      <c r="F676" s="12"/>
      <c r="G676" s="12"/>
      <c r="H676" s="12"/>
      <c r="I676" s="12"/>
      <c r="J676" s="12"/>
    </row>
    <row r="677" spans="2:10" ht="12.75">
      <c r="B677" s="12"/>
      <c r="C677" s="12"/>
      <c r="D677" s="12"/>
      <c r="E677" s="12"/>
      <c r="F677" s="12"/>
      <c r="G677" s="12"/>
      <c r="H677" s="12"/>
      <c r="I677" s="12"/>
      <c r="J677" s="12"/>
    </row>
    <row r="678" spans="2:10" ht="12.75">
      <c r="B678" s="12"/>
      <c r="C678" s="12"/>
      <c r="D678" s="12"/>
      <c r="E678" s="12"/>
      <c r="F678" s="12"/>
      <c r="G678" s="12"/>
      <c r="H678" s="12"/>
      <c r="I678" s="12"/>
      <c r="J678" s="12"/>
    </row>
    <row r="679" spans="2:10" ht="12.75">
      <c r="B679" s="12"/>
      <c r="C679" s="12"/>
      <c r="D679" s="12"/>
      <c r="E679" s="12"/>
      <c r="F679" s="12"/>
      <c r="G679" s="12"/>
      <c r="H679" s="12"/>
      <c r="I679" s="12"/>
      <c r="J679" s="12"/>
    </row>
    <row r="680" spans="2:10" ht="12.75">
      <c r="B680" s="12"/>
      <c r="C680" s="12"/>
      <c r="D680" s="12"/>
      <c r="E680" s="12"/>
      <c r="F680" s="12"/>
      <c r="G680" s="12"/>
      <c r="H680" s="12"/>
      <c r="I680" s="12"/>
      <c r="J680" s="12"/>
    </row>
    <row r="681" spans="2:10" ht="12.75">
      <c r="B681" s="12"/>
      <c r="C681" s="12"/>
      <c r="D681" s="12"/>
      <c r="E681" s="12"/>
      <c r="F681" s="12"/>
      <c r="G681" s="12"/>
      <c r="H681" s="12"/>
      <c r="I681" s="12"/>
      <c r="J681" s="12"/>
    </row>
    <row r="682" spans="2:10" ht="12.75">
      <c r="B682" s="12"/>
      <c r="C682" s="12"/>
      <c r="D682" s="12"/>
      <c r="E682" s="12"/>
      <c r="F682" s="12"/>
      <c r="G682" s="12"/>
      <c r="H682" s="12"/>
      <c r="I682" s="12"/>
      <c r="J682" s="12"/>
    </row>
    <row r="683" spans="2:10" ht="12.75">
      <c r="B683" s="12"/>
      <c r="C683" s="12"/>
      <c r="D683" s="12"/>
      <c r="E683" s="12"/>
      <c r="F683" s="12"/>
      <c r="G683" s="12"/>
      <c r="H683" s="12"/>
      <c r="I683" s="12"/>
      <c r="J683" s="12"/>
    </row>
    <row r="684" spans="2:10" ht="12.75">
      <c r="B684" s="12"/>
      <c r="C684" s="12"/>
      <c r="D684" s="12"/>
      <c r="E684" s="12"/>
      <c r="F684" s="12"/>
      <c r="G684" s="12"/>
      <c r="H684" s="12"/>
      <c r="I684" s="12"/>
      <c r="J684" s="12"/>
    </row>
    <row r="685" spans="2:10" ht="12.75">
      <c r="B685" s="12"/>
      <c r="C685" s="12"/>
      <c r="D685" s="12"/>
      <c r="E685" s="12"/>
      <c r="F685" s="12"/>
      <c r="G685" s="12"/>
      <c r="H685" s="12"/>
      <c r="I685" s="12"/>
      <c r="J685" s="12"/>
    </row>
    <row r="686" spans="2:10" ht="12.75">
      <c r="B686" s="12"/>
      <c r="C686" s="12"/>
      <c r="D686" s="12"/>
      <c r="E686" s="12"/>
      <c r="F686" s="12"/>
      <c r="G686" s="12"/>
      <c r="H686" s="12"/>
      <c r="I686" s="12"/>
      <c r="J686" s="12"/>
    </row>
    <row r="687" spans="2:10" ht="12.75">
      <c r="B687" s="12"/>
      <c r="C687" s="12"/>
      <c r="D687" s="12"/>
      <c r="E687" s="12"/>
      <c r="F687" s="12"/>
      <c r="G687" s="12"/>
      <c r="H687" s="12"/>
      <c r="I687" s="12"/>
      <c r="J687" s="12"/>
    </row>
    <row r="688" spans="2:10" ht="12.75">
      <c r="B688" s="12"/>
      <c r="C688" s="12"/>
      <c r="D688" s="12"/>
      <c r="E688" s="12"/>
      <c r="F688" s="12"/>
      <c r="G688" s="12"/>
      <c r="H688" s="12"/>
      <c r="I688" s="12"/>
      <c r="J688" s="12"/>
    </row>
    <row r="689" spans="2:10" ht="12.75">
      <c r="B689" s="12"/>
      <c r="C689" s="12"/>
      <c r="D689" s="12"/>
      <c r="E689" s="12"/>
      <c r="F689" s="12"/>
      <c r="G689" s="12"/>
      <c r="H689" s="12"/>
      <c r="I689" s="12"/>
      <c r="J689" s="12"/>
    </row>
    <row r="690" spans="2:10" ht="12.75">
      <c r="B690" s="12"/>
      <c r="C690" s="12"/>
      <c r="D690" s="12"/>
      <c r="E690" s="12"/>
      <c r="F690" s="12"/>
      <c r="G690" s="12"/>
      <c r="H690" s="12"/>
      <c r="I690" s="12"/>
      <c r="J690" s="12"/>
    </row>
    <row r="691" spans="2:10" ht="12.75">
      <c r="B691" s="12"/>
      <c r="C691" s="12"/>
      <c r="D691" s="12"/>
      <c r="E691" s="12"/>
      <c r="F691" s="12"/>
      <c r="G691" s="12"/>
      <c r="H691" s="12"/>
      <c r="I691" s="12"/>
      <c r="J691" s="12"/>
    </row>
    <row r="692" spans="2:10" ht="12.75">
      <c r="B692" s="12"/>
      <c r="C692" s="12"/>
      <c r="D692" s="12"/>
      <c r="E692" s="12"/>
      <c r="F692" s="12"/>
      <c r="G692" s="12"/>
      <c r="H692" s="12"/>
      <c r="I692" s="12"/>
      <c r="J692" s="12"/>
    </row>
    <row r="693" spans="2:10" ht="12.75">
      <c r="B693" s="12"/>
      <c r="C693" s="12"/>
      <c r="D693" s="12"/>
      <c r="E693" s="12"/>
      <c r="F693" s="12"/>
      <c r="G693" s="12"/>
      <c r="H693" s="12"/>
      <c r="I693" s="12"/>
      <c r="J693" s="12"/>
    </row>
    <row r="694" spans="2:10" ht="12.75">
      <c r="B694" s="12"/>
      <c r="C694" s="12"/>
      <c r="D694" s="12"/>
      <c r="E694" s="12"/>
      <c r="F694" s="12"/>
      <c r="G694" s="12"/>
      <c r="H694" s="12"/>
      <c r="I694" s="12"/>
      <c r="J694" s="12"/>
    </row>
    <row r="695" spans="2:10" ht="12.75">
      <c r="B695" s="12"/>
      <c r="C695" s="12"/>
      <c r="D695" s="12"/>
      <c r="E695" s="12"/>
      <c r="F695" s="12"/>
      <c r="G695" s="12"/>
      <c r="H695" s="12"/>
      <c r="I695" s="12"/>
      <c r="J695" s="12"/>
    </row>
  </sheetData>
  <mergeCells count="8">
    <mergeCell ref="A1:A2"/>
    <mergeCell ref="B1:B2"/>
    <mergeCell ref="C1:C2"/>
    <mergeCell ref="D1:D2"/>
    <mergeCell ref="G1:G2"/>
    <mergeCell ref="H1:I1"/>
    <mergeCell ref="J1:J2"/>
    <mergeCell ref="E1:F1"/>
  </mergeCells>
  <printOptions gridLines="1" horizontalCentered="1"/>
  <pageMargins left="0.3937007874015748" right="0.3937007874015748" top="0.89" bottom="0.7480314960629921" header="0.5118110236220472" footer="0.4330708661417323"/>
  <pageSetup horizontalDpi="600" verticalDpi="600" orientation="landscape" paperSize="9" scale="90" r:id="rId1"/>
  <headerFooter alignWithMargins="0">
    <oddHeader>&amp;C&amp;"Arial CE,Pogrubiony"&amp;11Plan i wykonanie pozostałych inwestycji miasta Opola za I półrocze 2005 roku&amp;RTabela Nr 6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42"/>
  <sheetViews>
    <sheetView workbookViewId="0" topLeftCell="A1">
      <selection activeCell="A1" sqref="A1"/>
    </sheetView>
  </sheetViews>
  <sheetFormatPr defaultColWidth="9.00390625" defaultRowHeight="12.75"/>
  <cols>
    <col min="1" max="1" width="5.625" style="74" bestFit="1" customWidth="1"/>
    <col min="2" max="2" width="8.875" style="74" customWidth="1"/>
    <col min="3" max="3" width="55.625" style="74" customWidth="1"/>
    <col min="4" max="5" width="18.375" style="74" customWidth="1"/>
    <col min="6" max="6" width="8.00390625" style="74" customWidth="1"/>
    <col min="7" max="16384" width="9.125" style="74" customWidth="1"/>
  </cols>
  <sheetData>
    <row r="1" spans="1:6" s="63" customFormat="1" ht="57" customHeight="1">
      <c r="A1" s="62" t="s">
        <v>67</v>
      </c>
      <c r="B1" s="62" t="s">
        <v>35</v>
      </c>
      <c r="C1" s="62" t="s">
        <v>0</v>
      </c>
      <c r="D1" s="106" t="s">
        <v>200</v>
      </c>
      <c r="E1" s="116" t="s">
        <v>92</v>
      </c>
      <c r="F1" s="110" t="s">
        <v>128</v>
      </c>
    </row>
    <row r="2" spans="1:6" s="65" customFormat="1" ht="11.25" customHeight="1">
      <c r="A2" s="64">
        <v>1</v>
      </c>
      <c r="B2" s="64">
        <v>2</v>
      </c>
      <c r="C2" s="64">
        <v>4</v>
      </c>
      <c r="D2" s="107">
        <v>5</v>
      </c>
      <c r="E2" s="117">
        <v>6</v>
      </c>
      <c r="F2" s="111">
        <v>7</v>
      </c>
    </row>
    <row r="3" spans="1:6" s="63" customFormat="1" ht="19.5" customHeight="1">
      <c r="A3" s="66">
        <v>600</v>
      </c>
      <c r="B3" s="66"/>
      <c r="C3" s="52" t="s">
        <v>68</v>
      </c>
      <c r="D3" s="67">
        <f>D4+D8</f>
        <v>2740000</v>
      </c>
      <c r="E3" s="118">
        <f>E4+E8</f>
        <v>1180425</v>
      </c>
      <c r="F3" s="112">
        <f>E3/D3</f>
        <v>0.43081204379562044</v>
      </c>
    </row>
    <row r="4" spans="1:6" s="63" customFormat="1" ht="12.75">
      <c r="A4" s="68"/>
      <c r="B4" s="68">
        <v>60015</v>
      </c>
      <c r="C4" s="84" t="s">
        <v>37</v>
      </c>
      <c r="D4" s="95">
        <f>SUM(D5:D7)</f>
        <v>2540000</v>
      </c>
      <c r="E4" s="119">
        <f>SUM(E5:E7)</f>
        <v>1179986</v>
      </c>
      <c r="F4" s="113">
        <f aca="true" t="shared" si="0" ref="F4:F67">E4/D4</f>
        <v>0.4645614173228346</v>
      </c>
    </row>
    <row r="5" spans="1:6" s="70" customFormat="1" ht="12.75">
      <c r="A5" s="69"/>
      <c r="B5" s="68"/>
      <c r="C5" s="61" t="s">
        <v>29</v>
      </c>
      <c r="D5" s="108">
        <v>1850000</v>
      </c>
      <c r="E5" s="120">
        <v>1179986</v>
      </c>
      <c r="F5" s="114">
        <f t="shared" si="0"/>
        <v>0.6378302702702703</v>
      </c>
    </row>
    <row r="6" spans="1:6" s="70" customFormat="1" ht="25.5">
      <c r="A6" s="71"/>
      <c r="B6" s="68"/>
      <c r="C6" s="61" t="s">
        <v>94</v>
      </c>
      <c r="D6" s="108">
        <v>620000</v>
      </c>
      <c r="E6" s="120"/>
      <c r="F6" s="114">
        <f t="shared" si="0"/>
        <v>0</v>
      </c>
    </row>
    <row r="7" spans="1:6" s="70" customFormat="1" ht="12.75">
      <c r="A7" s="71"/>
      <c r="B7" s="68"/>
      <c r="C7" s="61" t="s">
        <v>95</v>
      </c>
      <c r="D7" s="108">
        <v>70000</v>
      </c>
      <c r="E7" s="120"/>
      <c r="F7" s="114">
        <f t="shared" si="0"/>
        <v>0</v>
      </c>
    </row>
    <row r="8" spans="1:6" s="63" customFormat="1" ht="12.75">
      <c r="A8" s="68"/>
      <c r="B8" s="68">
        <v>60016</v>
      </c>
      <c r="C8" s="84" t="s">
        <v>38</v>
      </c>
      <c r="D8" s="95">
        <f>D9</f>
        <v>200000</v>
      </c>
      <c r="E8" s="119">
        <f>E9</f>
        <v>439</v>
      </c>
      <c r="F8" s="113">
        <f t="shared" si="0"/>
        <v>0.002195</v>
      </c>
    </row>
    <row r="9" spans="1:6" s="70" customFormat="1" ht="25.5">
      <c r="A9" s="69"/>
      <c r="B9" s="68"/>
      <c r="C9" s="61" t="s">
        <v>96</v>
      </c>
      <c r="D9" s="108">
        <v>200000</v>
      </c>
      <c r="E9" s="120">
        <v>439</v>
      </c>
      <c r="F9" s="114">
        <f t="shared" si="0"/>
        <v>0.002195</v>
      </c>
    </row>
    <row r="10" spans="1:6" s="63" customFormat="1" ht="19.5" customHeight="1">
      <c r="A10" s="66">
        <v>710</v>
      </c>
      <c r="B10" s="66"/>
      <c r="C10" s="52" t="s">
        <v>69</v>
      </c>
      <c r="D10" s="67">
        <f>D11</f>
        <v>91500</v>
      </c>
      <c r="E10" s="118">
        <f>E11</f>
        <v>0</v>
      </c>
      <c r="F10" s="112">
        <f t="shared" si="0"/>
        <v>0</v>
      </c>
    </row>
    <row r="11" spans="1:6" s="63" customFormat="1" ht="12.75">
      <c r="A11" s="68"/>
      <c r="B11" s="72">
        <v>71035</v>
      </c>
      <c r="C11" s="84" t="s">
        <v>42</v>
      </c>
      <c r="D11" s="95">
        <f>SUM(D12:D13)</f>
        <v>91500</v>
      </c>
      <c r="E11" s="119">
        <f>SUM(E12:E13)</f>
        <v>0</v>
      </c>
      <c r="F11" s="113">
        <f t="shared" si="0"/>
        <v>0</v>
      </c>
    </row>
    <row r="12" spans="1:6" s="70" customFormat="1" ht="25.5">
      <c r="A12" s="69"/>
      <c r="B12" s="69"/>
      <c r="C12" s="85" t="s">
        <v>30</v>
      </c>
      <c r="D12" s="108">
        <v>64500</v>
      </c>
      <c r="E12" s="120"/>
      <c r="F12" s="114">
        <f t="shared" si="0"/>
        <v>0</v>
      </c>
    </row>
    <row r="13" spans="1:6" s="63" customFormat="1" ht="25.5">
      <c r="A13" s="71"/>
      <c r="B13" s="71"/>
      <c r="C13" s="85" t="s">
        <v>97</v>
      </c>
      <c r="D13" s="108">
        <v>27000</v>
      </c>
      <c r="E13" s="120"/>
      <c r="F13" s="114">
        <f t="shared" si="0"/>
        <v>0</v>
      </c>
    </row>
    <row r="14" spans="1:6" s="63" customFormat="1" ht="19.5" customHeight="1">
      <c r="A14" s="66">
        <v>750</v>
      </c>
      <c r="B14" s="66"/>
      <c r="C14" s="52" t="s">
        <v>43</v>
      </c>
      <c r="D14" s="67">
        <f>D15</f>
        <v>563000</v>
      </c>
      <c r="E14" s="118">
        <f>E15</f>
        <v>43808</v>
      </c>
      <c r="F14" s="112">
        <f t="shared" si="0"/>
        <v>0.07781172291296626</v>
      </c>
    </row>
    <row r="15" spans="1:6" s="70" customFormat="1" ht="12.75">
      <c r="A15" s="68"/>
      <c r="B15" s="72">
        <v>75023</v>
      </c>
      <c r="C15" s="84" t="s">
        <v>44</v>
      </c>
      <c r="D15" s="95">
        <f>SUM(D16:D18)</f>
        <v>563000</v>
      </c>
      <c r="E15" s="119">
        <f>SUM(E16:E18)</f>
        <v>43808</v>
      </c>
      <c r="F15" s="113">
        <f t="shared" si="0"/>
        <v>0.07781172291296626</v>
      </c>
    </row>
    <row r="16" spans="1:6" s="70" customFormat="1" ht="12.75">
      <c r="A16" s="71"/>
      <c r="B16" s="71"/>
      <c r="C16" s="86" t="s">
        <v>98</v>
      </c>
      <c r="D16" s="108">
        <v>454000</v>
      </c>
      <c r="E16" s="120">
        <v>42710</v>
      </c>
      <c r="F16" s="114">
        <f t="shared" si="0"/>
        <v>0.0940748898678414</v>
      </c>
    </row>
    <row r="17" spans="1:6" s="70" customFormat="1" ht="12.75">
      <c r="A17" s="71"/>
      <c r="B17" s="71"/>
      <c r="C17" s="86" t="s">
        <v>99</v>
      </c>
      <c r="D17" s="108">
        <v>69000</v>
      </c>
      <c r="E17" s="120"/>
      <c r="F17" s="114">
        <f t="shared" si="0"/>
        <v>0</v>
      </c>
    </row>
    <row r="18" spans="1:6" s="63" customFormat="1" ht="25.5">
      <c r="A18" s="71"/>
      <c r="B18" s="71"/>
      <c r="C18" s="86" t="s">
        <v>100</v>
      </c>
      <c r="D18" s="108">
        <v>40000</v>
      </c>
      <c r="E18" s="120">
        <v>1098</v>
      </c>
      <c r="F18" s="114">
        <f t="shared" si="0"/>
        <v>0.02745</v>
      </c>
    </row>
    <row r="19" spans="1:6" s="63" customFormat="1" ht="25.5">
      <c r="A19" s="66">
        <v>754</v>
      </c>
      <c r="B19" s="66"/>
      <c r="C19" s="52" t="s">
        <v>101</v>
      </c>
      <c r="D19" s="67">
        <f>D20</f>
        <v>18000</v>
      </c>
      <c r="E19" s="118">
        <f>E20</f>
        <v>0</v>
      </c>
      <c r="F19" s="112">
        <f t="shared" si="0"/>
        <v>0</v>
      </c>
    </row>
    <row r="20" spans="1:6" s="70" customFormat="1" ht="12.75">
      <c r="A20" s="68"/>
      <c r="B20" s="72">
        <v>75416</v>
      </c>
      <c r="C20" s="84" t="s">
        <v>102</v>
      </c>
      <c r="D20" s="95">
        <f>D21</f>
        <v>18000</v>
      </c>
      <c r="E20" s="119">
        <f>E21</f>
        <v>0</v>
      </c>
      <c r="F20" s="113">
        <f t="shared" si="0"/>
        <v>0</v>
      </c>
    </row>
    <row r="21" spans="1:6" s="70" customFormat="1" ht="25.5">
      <c r="A21" s="71"/>
      <c r="B21" s="71"/>
      <c r="C21" s="61" t="s">
        <v>203</v>
      </c>
      <c r="D21" s="108">
        <v>18000</v>
      </c>
      <c r="E21" s="120"/>
      <c r="F21" s="114">
        <f t="shared" si="0"/>
        <v>0</v>
      </c>
    </row>
    <row r="22" spans="1:6" ht="19.5" customHeight="1">
      <c r="A22" s="66">
        <v>801</v>
      </c>
      <c r="B22" s="73"/>
      <c r="C22" s="52" t="s">
        <v>47</v>
      </c>
      <c r="D22" s="67">
        <f>D23+D31+D33+D36+D39+D41</f>
        <v>1553704</v>
      </c>
      <c r="E22" s="118">
        <f>E23+E31+E33+E36+E39+E41</f>
        <v>15202</v>
      </c>
      <c r="F22" s="112">
        <f t="shared" si="0"/>
        <v>0.009784360470205393</v>
      </c>
    </row>
    <row r="23" spans="1:6" s="70" customFormat="1" ht="12.75">
      <c r="A23" s="68"/>
      <c r="B23" s="72">
        <v>80101</v>
      </c>
      <c r="C23" s="87" t="s">
        <v>48</v>
      </c>
      <c r="D23" s="95">
        <f>SUM(D24:D30)</f>
        <v>682104</v>
      </c>
      <c r="E23" s="119">
        <f>SUM(E24:E30)</f>
        <v>0</v>
      </c>
      <c r="F23" s="113">
        <f t="shared" si="0"/>
        <v>0</v>
      </c>
    </row>
    <row r="24" spans="1:6" s="63" customFormat="1" ht="12.75">
      <c r="A24" s="68"/>
      <c r="B24" s="72"/>
      <c r="C24" s="61" t="s">
        <v>31</v>
      </c>
      <c r="D24" s="108">
        <v>65204</v>
      </c>
      <c r="E24" s="120"/>
      <c r="F24" s="114">
        <f t="shared" si="0"/>
        <v>0</v>
      </c>
    </row>
    <row r="25" spans="1:6" s="70" customFormat="1" ht="12.75">
      <c r="A25" s="68"/>
      <c r="B25" s="72"/>
      <c r="C25" s="61" t="s">
        <v>103</v>
      </c>
      <c r="D25" s="108">
        <v>262000</v>
      </c>
      <c r="E25" s="120"/>
      <c r="F25" s="114">
        <f t="shared" si="0"/>
        <v>0</v>
      </c>
    </row>
    <row r="26" spans="1:6" s="70" customFormat="1" ht="12.75">
      <c r="A26" s="68"/>
      <c r="B26" s="72"/>
      <c r="C26" s="61" t="s">
        <v>104</v>
      </c>
      <c r="D26" s="108">
        <v>45000</v>
      </c>
      <c r="E26" s="120"/>
      <c r="F26" s="114">
        <f t="shared" si="0"/>
        <v>0</v>
      </c>
    </row>
    <row r="27" spans="1:6" s="70" customFormat="1" ht="12.75">
      <c r="A27" s="68"/>
      <c r="B27" s="72"/>
      <c r="C27" s="61" t="s">
        <v>105</v>
      </c>
      <c r="D27" s="108">
        <v>18000</v>
      </c>
      <c r="E27" s="120"/>
      <c r="F27" s="114">
        <f t="shared" si="0"/>
        <v>0</v>
      </c>
    </row>
    <row r="28" spans="1:6" s="70" customFormat="1" ht="25.5">
      <c r="A28" s="68"/>
      <c r="B28" s="72"/>
      <c r="C28" s="61" t="s">
        <v>106</v>
      </c>
      <c r="D28" s="108">
        <v>170000</v>
      </c>
      <c r="E28" s="120"/>
      <c r="F28" s="114">
        <f t="shared" si="0"/>
        <v>0</v>
      </c>
    </row>
    <row r="29" spans="1:6" s="70" customFormat="1" ht="12.75">
      <c r="A29" s="71"/>
      <c r="B29" s="75"/>
      <c r="C29" s="61" t="s">
        <v>107</v>
      </c>
      <c r="D29" s="108">
        <v>100000</v>
      </c>
      <c r="E29" s="120"/>
      <c r="F29" s="114">
        <f t="shared" si="0"/>
        <v>0</v>
      </c>
    </row>
    <row r="30" spans="1:6" s="70" customFormat="1" ht="25.5">
      <c r="A30" s="71"/>
      <c r="B30" s="75"/>
      <c r="C30" s="61" t="s">
        <v>108</v>
      </c>
      <c r="D30" s="108">
        <v>21900</v>
      </c>
      <c r="E30" s="120"/>
      <c r="F30" s="114">
        <f t="shared" si="0"/>
        <v>0</v>
      </c>
    </row>
    <row r="31" spans="1:6" s="63" customFormat="1" ht="12.75">
      <c r="A31" s="68"/>
      <c r="B31" s="72">
        <v>80110</v>
      </c>
      <c r="C31" s="87" t="s">
        <v>50</v>
      </c>
      <c r="D31" s="95">
        <f>SUM(D32:D32)</f>
        <v>70000</v>
      </c>
      <c r="E31" s="119">
        <f>SUM(E32:E32)</f>
        <v>0</v>
      </c>
      <c r="F31" s="113">
        <f t="shared" si="0"/>
        <v>0</v>
      </c>
    </row>
    <row r="32" spans="1:6" s="70" customFormat="1" ht="12.75">
      <c r="A32" s="68"/>
      <c r="B32" s="72"/>
      <c r="C32" s="88" t="s">
        <v>109</v>
      </c>
      <c r="D32" s="108">
        <v>70000</v>
      </c>
      <c r="E32" s="120"/>
      <c r="F32" s="114">
        <f t="shared" si="0"/>
        <v>0</v>
      </c>
    </row>
    <row r="33" spans="1:6" s="63" customFormat="1" ht="12.75">
      <c r="A33" s="68"/>
      <c r="B33" s="72">
        <v>80120</v>
      </c>
      <c r="C33" s="84" t="s">
        <v>51</v>
      </c>
      <c r="D33" s="95">
        <f>SUM(D34:D35)</f>
        <v>413700</v>
      </c>
      <c r="E33" s="119">
        <f>SUM(E34:E35)</f>
        <v>15202</v>
      </c>
      <c r="F33" s="113">
        <f t="shared" si="0"/>
        <v>0.03674643461445492</v>
      </c>
    </row>
    <row r="34" spans="1:6" s="70" customFormat="1" ht="12.75">
      <c r="A34" s="68"/>
      <c r="B34" s="72"/>
      <c r="C34" s="61" t="s">
        <v>110</v>
      </c>
      <c r="D34" s="108">
        <v>400000</v>
      </c>
      <c r="E34" s="120">
        <v>15202</v>
      </c>
      <c r="F34" s="114">
        <f t="shared" si="0"/>
        <v>0.038005</v>
      </c>
    </row>
    <row r="35" spans="1:6" s="63" customFormat="1" ht="25.5">
      <c r="A35" s="68"/>
      <c r="B35" s="72"/>
      <c r="C35" s="61" t="s">
        <v>111</v>
      </c>
      <c r="D35" s="108">
        <v>13700</v>
      </c>
      <c r="E35" s="120"/>
      <c r="F35" s="114">
        <f t="shared" si="0"/>
        <v>0</v>
      </c>
    </row>
    <row r="36" spans="1:10" s="63" customFormat="1" ht="12.75">
      <c r="A36" s="68"/>
      <c r="B36" s="72">
        <v>80130</v>
      </c>
      <c r="C36" s="84" t="s">
        <v>52</v>
      </c>
      <c r="D36" s="95">
        <f>SUM(D37:D38)</f>
        <v>270000</v>
      </c>
      <c r="E36" s="119">
        <f>SUM(E37:E38)</f>
        <v>0</v>
      </c>
      <c r="F36" s="113">
        <f t="shared" si="0"/>
        <v>0</v>
      </c>
      <c r="G36" s="70"/>
      <c r="H36" s="70"/>
      <c r="I36" s="70"/>
      <c r="J36" s="70"/>
    </row>
    <row r="37" spans="1:6" s="70" customFormat="1" ht="25.5">
      <c r="A37" s="68"/>
      <c r="B37" s="72"/>
      <c r="C37" s="61" t="s">
        <v>112</v>
      </c>
      <c r="D37" s="108">
        <v>160000</v>
      </c>
      <c r="E37" s="120"/>
      <c r="F37" s="114">
        <f t="shared" si="0"/>
        <v>0</v>
      </c>
    </row>
    <row r="38" spans="1:6" s="70" customFormat="1" ht="25.5">
      <c r="A38" s="68"/>
      <c r="B38" s="72"/>
      <c r="C38" s="61" t="s">
        <v>113</v>
      </c>
      <c r="D38" s="108">
        <v>110000</v>
      </c>
      <c r="E38" s="120"/>
      <c r="F38" s="114">
        <f t="shared" si="0"/>
        <v>0</v>
      </c>
    </row>
    <row r="39" spans="1:6" s="70" customFormat="1" ht="25.5">
      <c r="A39" s="68"/>
      <c r="B39" s="72">
        <v>80140</v>
      </c>
      <c r="C39" s="84" t="s">
        <v>63</v>
      </c>
      <c r="D39" s="95">
        <f>SUM(D40:D40)</f>
        <v>57900</v>
      </c>
      <c r="E39" s="119">
        <f>SUM(E40:E40)</f>
        <v>0</v>
      </c>
      <c r="F39" s="113">
        <f t="shared" si="0"/>
        <v>0</v>
      </c>
    </row>
    <row r="40" spans="1:6" s="70" customFormat="1" ht="12.75">
      <c r="A40" s="68"/>
      <c r="B40" s="72"/>
      <c r="C40" s="61" t="s">
        <v>114</v>
      </c>
      <c r="D40" s="108">
        <v>57900</v>
      </c>
      <c r="E40" s="120"/>
      <c r="F40" s="114">
        <f t="shared" si="0"/>
        <v>0</v>
      </c>
    </row>
    <row r="41" spans="1:6" s="63" customFormat="1" ht="12.75">
      <c r="A41" s="68"/>
      <c r="B41" s="72">
        <v>80195</v>
      </c>
      <c r="C41" s="84" t="s">
        <v>36</v>
      </c>
      <c r="D41" s="95">
        <f>SUM(D42:D42)</f>
        <v>60000</v>
      </c>
      <c r="E41" s="119">
        <f>SUM(E42:E42)</f>
        <v>0</v>
      </c>
      <c r="F41" s="113">
        <f t="shared" si="0"/>
        <v>0</v>
      </c>
    </row>
    <row r="42" spans="1:6" s="63" customFormat="1" ht="12.75">
      <c r="A42" s="68"/>
      <c r="B42" s="72"/>
      <c r="C42" s="61" t="s">
        <v>115</v>
      </c>
      <c r="D42" s="108">
        <v>60000</v>
      </c>
      <c r="E42" s="120"/>
      <c r="F42" s="114">
        <f t="shared" si="0"/>
        <v>0</v>
      </c>
    </row>
    <row r="43" spans="1:6" ht="19.5" customHeight="1">
      <c r="A43" s="66">
        <v>851</v>
      </c>
      <c r="B43" s="66"/>
      <c r="C43" s="52" t="s">
        <v>25</v>
      </c>
      <c r="D43" s="67">
        <f>D44</f>
        <v>188400</v>
      </c>
      <c r="E43" s="118">
        <f>E44</f>
        <v>0</v>
      </c>
      <c r="F43" s="112">
        <f t="shared" si="0"/>
        <v>0</v>
      </c>
    </row>
    <row r="44" spans="1:6" s="63" customFormat="1" ht="12.75">
      <c r="A44" s="68"/>
      <c r="B44" s="68">
        <v>85121</v>
      </c>
      <c r="C44" s="84" t="s">
        <v>53</v>
      </c>
      <c r="D44" s="95">
        <f>SUM(D45:D46)</f>
        <v>188400</v>
      </c>
      <c r="E44" s="119">
        <f>SUM(E45:E46)</f>
        <v>0</v>
      </c>
      <c r="F44" s="113">
        <f t="shared" si="0"/>
        <v>0</v>
      </c>
    </row>
    <row r="45" spans="1:6" s="63" customFormat="1" ht="12.75">
      <c r="A45" s="69"/>
      <c r="B45" s="69"/>
      <c r="C45" s="61" t="s">
        <v>26</v>
      </c>
      <c r="D45" s="108">
        <v>62000</v>
      </c>
      <c r="E45" s="120"/>
      <c r="F45" s="114">
        <f t="shared" si="0"/>
        <v>0</v>
      </c>
    </row>
    <row r="46" spans="1:6" s="70" customFormat="1" ht="12.75">
      <c r="A46" s="69"/>
      <c r="B46" s="69"/>
      <c r="C46" s="61" t="s">
        <v>116</v>
      </c>
      <c r="D46" s="108">
        <v>126400</v>
      </c>
      <c r="E46" s="120"/>
      <c r="F46" s="114">
        <f t="shared" si="0"/>
        <v>0</v>
      </c>
    </row>
    <row r="47" spans="1:6" s="63" customFormat="1" ht="19.5" customHeight="1">
      <c r="A47" s="66">
        <v>852</v>
      </c>
      <c r="B47" s="66"/>
      <c r="C47" s="52" t="s">
        <v>32</v>
      </c>
      <c r="D47" s="67">
        <f>D48</f>
        <v>96000</v>
      </c>
      <c r="E47" s="118">
        <f>E48</f>
        <v>0</v>
      </c>
      <c r="F47" s="112">
        <f t="shared" si="0"/>
        <v>0</v>
      </c>
    </row>
    <row r="48" spans="1:6" s="70" customFormat="1" ht="12.75">
      <c r="A48" s="68"/>
      <c r="B48" s="68">
        <v>85202</v>
      </c>
      <c r="C48" s="84" t="s">
        <v>54</v>
      </c>
      <c r="D48" s="95">
        <f>SUM(D49:D49)</f>
        <v>96000</v>
      </c>
      <c r="E48" s="119">
        <f>SUM(E49:E49)</f>
        <v>0</v>
      </c>
      <c r="F48" s="113">
        <f t="shared" si="0"/>
        <v>0</v>
      </c>
    </row>
    <row r="49" spans="1:6" s="63" customFormat="1" ht="25.5">
      <c r="A49" s="71"/>
      <c r="B49" s="71"/>
      <c r="C49" s="61" t="s">
        <v>117</v>
      </c>
      <c r="D49" s="108">
        <v>96000</v>
      </c>
      <c r="E49" s="120"/>
      <c r="F49" s="114">
        <f t="shared" si="0"/>
        <v>0</v>
      </c>
    </row>
    <row r="50" spans="1:6" s="63" customFormat="1" ht="19.5" customHeight="1">
      <c r="A50" s="66">
        <v>853</v>
      </c>
      <c r="B50" s="66"/>
      <c r="C50" s="52" t="s">
        <v>28</v>
      </c>
      <c r="D50" s="67">
        <f>D51</f>
        <v>57000</v>
      </c>
      <c r="E50" s="118">
        <f>E51</f>
        <v>0</v>
      </c>
      <c r="F50" s="112">
        <f t="shared" si="0"/>
        <v>0</v>
      </c>
    </row>
    <row r="51" spans="1:6" s="70" customFormat="1" ht="12.75">
      <c r="A51" s="68"/>
      <c r="B51" s="68">
        <v>85305</v>
      </c>
      <c r="C51" s="84" t="s">
        <v>118</v>
      </c>
      <c r="D51" s="95">
        <f>SUM(D52:D54)</f>
        <v>57000</v>
      </c>
      <c r="E51" s="119">
        <f>SUM(E52:E54)</f>
        <v>0</v>
      </c>
      <c r="F51" s="113">
        <f t="shared" si="0"/>
        <v>0</v>
      </c>
    </row>
    <row r="52" spans="1:6" s="70" customFormat="1" ht="25.5">
      <c r="A52" s="71"/>
      <c r="B52" s="71"/>
      <c r="C52" s="61" t="s">
        <v>119</v>
      </c>
      <c r="D52" s="108">
        <v>7000</v>
      </c>
      <c r="E52" s="120"/>
      <c r="F52" s="114">
        <f t="shared" si="0"/>
        <v>0</v>
      </c>
    </row>
    <row r="53" spans="1:6" s="63" customFormat="1" ht="12.75">
      <c r="A53" s="71"/>
      <c r="B53" s="71"/>
      <c r="C53" s="61" t="s">
        <v>120</v>
      </c>
      <c r="D53" s="108">
        <v>36000</v>
      </c>
      <c r="E53" s="120"/>
      <c r="F53" s="114">
        <f t="shared" si="0"/>
        <v>0</v>
      </c>
    </row>
    <row r="54" spans="1:6" s="63" customFormat="1" ht="12.75">
      <c r="A54" s="69"/>
      <c r="B54" s="69"/>
      <c r="C54" s="61" t="s">
        <v>121</v>
      </c>
      <c r="D54" s="108">
        <v>14000</v>
      </c>
      <c r="E54" s="120"/>
      <c r="F54" s="114">
        <f t="shared" si="0"/>
        <v>0</v>
      </c>
    </row>
    <row r="55" spans="1:6" ht="19.5" customHeight="1">
      <c r="A55" s="66">
        <v>900</v>
      </c>
      <c r="B55" s="66"/>
      <c r="C55" s="52" t="s">
        <v>70</v>
      </c>
      <c r="D55" s="67">
        <f>D56</f>
        <v>450000</v>
      </c>
      <c r="E55" s="118">
        <f>E56</f>
        <v>44697</v>
      </c>
      <c r="F55" s="112">
        <f t="shared" si="0"/>
        <v>0.09932666666666666</v>
      </c>
    </row>
    <row r="56" spans="1:6" s="63" customFormat="1" ht="12.75">
      <c r="A56" s="68"/>
      <c r="B56" s="68">
        <v>90095</v>
      </c>
      <c r="C56" s="84" t="s">
        <v>36</v>
      </c>
      <c r="D56" s="95">
        <f>SUM(D57:D59)</f>
        <v>450000</v>
      </c>
      <c r="E56" s="119">
        <f>SUM(E57:E59)</f>
        <v>44697</v>
      </c>
      <c r="F56" s="113">
        <f t="shared" si="0"/>
        <v>0.09932666666666666</v>
      </c>
    </row>
    <row r="57" spans="1:6" s="70" customFormat="1" ht="12.75">
      <c r="A57" s="69"/>
      <c r="B57" s="69"/>
      <c r="C57" s="61" t="s">
        <v>122</v>
      </c>
      <c r="D57" s="108">
        <v>100000</v>
      </c>
      <c r="E57" s="120">
        <v>146</v>
      </c>
      <c r="F57" s="114">
        <f t="shared" si="0"/>
        <v>0.00146</v>
      </c>
    </row>
    <row r="58" spans="1:6" s="70" customFormat="1" ht="12.75">
      <c r="A58" s="71"/>
      <c r="B58" s="71"/>
      <c r="C58" s="86" t="s">
        <v>123</v>
      </c>
      <c r="D58" s="108">
        <v>250000</v>
      </c>
      <c r="E58" s="120">
        <v>109</v>
      </c>
      <c r="F58" s="114">
        <f t="shared" si="0"/>
        <v>0.000436</v>
      </c>
    </row>
    <row r="59" spans="1:6" s="70" customFormat="1" ht="12.75">
      <c r="A59" s="71"/>
      <c r="B59" s="71"/>
      <c r="C59" s="86" t="s">
        <v>33</v>
      </c>
      <c r="D59" s="108">
        <v>100000</v>
      </c>
      <c r="E59" s="120">
        <v>44442</v>
      </c>
      <c r="F59" s="114">
        <f t="shared" si="0"/>
        <v>0.44442</v>
      </c>
    </row>
    <row r="60" spans="1:6" ht="19.5" customHeight="1">
      <c r="A60" s="66">
        <v>921</v>
      </c>
      <c r="B60" s="66"/>
      <c r="C60" s="52" t="s">
        <v>124</v>
      </c>
      <c r="D60" s="67">
        <f>D61</f>
        <v>576000</v>
      </c>
      <c r="E60" s="118">
        <f>E61</f>
        <v>850</v>
      </c>
      <c r="F60" s="112">
        <f t="shared" si="0"/>
        <v>0.0014756944444444444</v>
      </c>
    </row>
    <row r="61" spans="1:6" s="70" customFormat="1" ht="12.75">
      <c r="A61" s="68"/>
      <c r="B61" s="72">
        <v>92120</v>
      </c>
      <c r="C61" s="84" t="s">
        <v>125</v>
      </c>
      <c r="D61" s="95">
        <f>SUM(D62:D62)</f>
        <v>576000</v>
      </c>
      <c r="E61" s="119">
        <f>SUM(E62:E62)</f>
        <v>850</v>
      </c>
      <c r="F61" s="113">
        <f t="shared" si="0"/>
        <v>0.0014756944444444444</v>
      </c>
    </row>
    <row r="62" spans="1:6" s="70" customFormat="1" ht="12.75">
      <c r="A62" s="71"/>
      <c r="B62" s="71"/>
      <c r="C62" s="86" t="s">
        <v>126</v>
      </c>
      <c r="D62" s="108">
        <v>576000</v>
      </c>
      <c r="E62" s="120">
        <v>850</v>
      </c>
      <c r="F62" s="114">
        <f t="shared" si="0"/>
        <v>0.0014756944444444444</v>
      </c>
    </row>
    <row r="63" spans="1:6" ht="19.5" customHeight="1">
      <c r="A63" s="66">
        <v>926</v>
      </c>
      <c r="B63" s="66"/>
      <c r="C63" s="52" t="s">
        <v>72</v>
      </c>
      <c r="D63" s="67">
        <f>D64</f>
        <v>140000</v>
      </c>
      <c r="E63" s="118">
        <f>E64</f>
        <v>0</v>
      </c>
      <c r="F63" s="112">
        <f t="shared" si="0"/>
        <v>0</v>
      </c>
    </row>
    <row r="64" spans="1:6" s="70" customFormat="1" ht="12.75">
      <c r="A64" s="68"/>
      <c r="B64" s="72">
        <v>92601</v>
      </c>
      <c r="C64" s="84" t="s">
        <v>62</v>
      </c>
      <c r="D64" s="95">
        <f>SUM(D65:D66)</f>
        <v>140000</v>
      </c>
      <c r="E64" s="119">
        <f>SUM(E65:E66)</f>
        <v>0</v>
      </c>
      <c r="F64" s="113">
        <f t="shared" si="0"/>
        <v>0</v>
      </c>
    </row>
    <row r="65" spans="1:6" s="70" customFormat="1" ht="12.75">
      <c r="A65" s="71"/>
      <c r="B65" s="71"/>
      <c r="C65" s="86" t="s">
        <v>34</v>
      </c>
      <c r="D65" s="108">
        <v>100000</v>
      </c>
      <c r="E65" s="120"/>
      <c r="F65" s="114">
        <f t="shared" si="0"/>
        <v>0</v>
      </c>
    </row>
    <row r="66" spans="1:6" s="70" customFormat="1" ht="25.5">
      <c r="A66" s="71"/>
      <c r="B66" s="71"/>
      <c r="C66" s="86" t="s">
        <v>127</v>
      </c>
      <c r="D66" s="108">
        <v>40000</v>
      </c>
      <c r="E66" s="120"/>
      <c r="F66" s="114">
        <f t="shared" si="0"/>
        <v>0</v>
      </c>
    </row>
    <row r="67" spans="1:6" ht="22.5" customHeight="1" thickBot="1">
      <c r="A67" s="66"/>
      <c r="B67" s="66"/>
      <c r="C67" s="89" t="s">
        <v>24</v>
      </c>
      <c r="D67" s="109">
        <f>D3+D10+D14+D19+D22+D43+D47+D50+D55+D60+D63</f>
        <v>6473604</v>
      </c>
      <c r="E67" s="121">
        <f>E3+E10+E14+E19+E22+E43+E47+E50+E55+E60+E63</f>
        <v>1284982</v>
      </c>
      <c r="F67" s="115">
        <f t="shared" si="0"/>
        <v>0.19849561388061426</v>
      </c>
    </row>
    <row r="68" spans="1:6" s="70" customFormat="1" ht="14.25">
      <c r="A68" s="77"/>
      <c r="B68" s="78"/>
      <c r="C68" s="79"/>
      <c r="D68" s="40"/>
      <c r="E68" s="40"/>
      <c r="F68" s="40"/>
    </row>
    <row r="69" spans="1:6" s="70" customFormat="1" ht="14.25">
      <c r="A69" s="80"/>
      <c r="B69" s="78"/>
      <c r="C69" s="79"/>
      <c r="D69" s="40"/>
      <c r="E69" s="40"/>
      <c r="F69" s="40"/>
    </row>
    <row r="70" spans="1:6" s="70" customFormat="1" ht="14.25">
      <c r="A70" s="80"/>
      <c r="B70" s="78"/>
      <c r="C70" s="79"/>
      <c r="D70" s="40"/>
      <c r="E70" s="40"/>
      <c r="F70" s="40"/>
    </row>
    <row r="71" spans="1:6" s="70" customFormat="1" ht="14.25">
      <c r="A71" s="80"/>
      <c r="B71" s="78"/>
      <c r="C71" s="79"/>
      <c r="D71" s="40"/>
      <c r="E71" s="40"/>
      <c r="F71" s="40"/>
    </row>
    <row r="72" spans="1:6" s="70" customFormat="1" ht="14.25">
      <c r="A72" s="80"/>
      <c r="B72" s="78"/>
      <c r="C72" s="79"/>
      <c r="D72" s="40"/>
      <c r="E72" s="40"/>
      <c r="F72" s="40"/>
    </row>
    <row r="73" spans="1:6" s="70" customFormat="1" ht="14.25">
      <c r="A73" s="80"/>
      <c r="B73" s="78"/>
      <c r="C73" s="79"/>
      <c r="D73" s="40"/>
      <c r="E73" s="40"/>
      <c r="F73" s="40"/>
    </row>
    <row r="74" spans="1:6" s="70" customFormat="1" ht="14.25">
      <c r="A74" s="80"/>
      <c r="B74" s="78"/>
      <c r="C74" s="79"/>
      <c r="D74" s="40"/>
      <c r="E74" s="40"/>
      <c r="F74" s="40"/>
    </row>
    <row r="75" spans="1:6" s="70" customFormat="1" ht="14.25">
      <c r="A75" s="80"/>
      <c r="B75" s="78"/>
      <c r="C75" s="79"/>
      <c r="D75" s="40"/>
      <c r="E75" s="40"/>
      <c r="F75" s="40"/>
    </row>
    <row r="76" spans="1:6" s="70" customFormat="1" ht="14.25">
      <c r="A76" s="80"/>
      <c r="B76" s="78"/>
      <c r="C76" s="79"/>
      <c r="D76" s="40"/>
      <c r="E76" s="40"/>
      <c r="F76" s="40"/>
    </row>
    <row r="77" spans="1:6" s="70" customFormat="1" ht="14.25">
      <c r="A77" s="80"/>
      <c r="B77" s="78"/>
      <c r="C77" s="79"/>
      <c r="D77" s="40"/>
      <c r="E77" s="40"/>
      <c r="F77" s="40"/>
    </row>
    <row r="78" spans="1:6" s="70" customFormat="1" ht="14.25">
      <c r="A78" s="80"/>
      <c r="B78" s="78"/>
      <c r="C78" s="79"/>
      <c r="D78" s="40"/>
      <c r="E78" s="40"/>
      <c r="F78" s="40"/>
    </row>
    <row r="79" spans="1:6" s="70" customFormat="1" ht="14.25">
      <c r="A79" s="80"/>
      <c r="B79" s="78"/>
      <c r="C79" s="79"/>
      <c r="D79" s="40"/>
      <c r="E79" s="40"/>
      <c r="F79" s="40"/>
    </row>
    <row r="80" spans="1:6" s="70" customFormat="1" ht="14.25">
      <c r="A80" s="80"/>
      <c r="B80" s="78"/>
      <c r="C80" s="79"/>
      <c r="D80" s="40"/>
      <c r="E80" s="40"/>
      <c r="F80" s="40"/>
    </row>
    <row r="81" spans="1:6" s="70" customFormat="1" ht="14.25">
      <c r="A81" s="80"/>
      <c r="B81" s="78"/>
      <c r="C81" s="79"/>
      <c r="D81" s="40"/>
      <c r="E81" s="40"/>
      <c r="F81" s="40"/>
    </row>
    <row r="82" spans="1:6" s="70" customFormat="1" ht="14.25">
      <c r="A82" s="80"/>
      <c r="B82" s="78"/>
      <c r="C82" s="79"/>
      <c r="D82" s="40"/>
      <c r="E82" s="40"/>
      <c r="F82" s="40"/>
    </row>
    <row r="83" spans="1:6" s="70" customFormat="1" ht="14.25">
      <c r="A83" s="80"/>
      <c r="B83" s="78"/>
      <c r="C83" s="79"/>
      <c r="D83" s="40"/>
      <c r="E83" s="40"/>
      <c r="F83" s="40"/>
    </row>
    <row r="84" spans="1:6" s="70" customFormat="1" ht="14.25">
      <c r="A84" s="80"/>
      <c r="B84" s="78"/>
      <c r="C84" s="79"/>
      <c r="D84" s="40"/>
      <c r="E84" s="40"/>
      <c r="F84" s="40"/>
    </row>
    <row r="85" spans="1:6" s="70" customFormat="1" ht="14.25">
      <c r="A85" s="80"/>
      <c r="B85" s="78"/>
      <c r="C85" s="79"/>
      <c r="D85" s="40"/>
      <c r="E85" s="40"/>
      <c r="F85" s="40"/>
    </row>
    <row r="86" spans="1:6" s="70" customFormat="1" ht="14.25">
      <c r="A86" s="80"/>
      <c r="B86" s="78"/>
      <c r="C86" s="79"/>
      <c r="D86" s="40"/>
      <c r="E86" s="40"/>
      <c r="F86" s="40"/>
    </row>
    <row r="87" spans="1:6" s="70" customFormat="1" ht="14.25">
      <c r="A87" s="80"/>
      <c r="B87" s="78"/>
      <c r="C87" s="79"/>
      <c r="D87" s="40"/>
      <c r="E87" s="40"/>
      <c r="F87" s="40"/>
    </row>
    <row r="88" spans="1:6" ht="12.75">
      <c r="A88" s="80"/>
      <c r="B88" s="78"/>
      <c r="C88" s="79"/>
      <c r="D88" s="81"/>
      <c r="E88" s="81"/>
      <c r="F88" s="81"/>
    </row>
    <row r="89" spans="1:6" ht="12.75">
      <c r="A89" s="77"/>
      <c r="B89" s="78"/>
      <c r="C89" s="79"/>
      <c r="D89" s="81"/>
      <c r="E89" s="81"/>
      <c r="F89" s="81"/>
    </row>
    <row r="90" spans="1:6" ht="12.75">
      <c r="A90" s="77"/>
      <c r="B90" s="78"/>
      <c r="C90" s="79"/>
      <c r="D90" s="81"/>
      <c r="E90" s="81"/>
      <c r="F90" s="81"/>
    </row>
    <row r="91" spans="1:6" ht="12.75">
      <c r="A91" s="77"/>
      <c r="B91" s="78"/>
      <c r="C91" s="79"/>
      <c r="D91" s="81"/>
      <c r="E91" s="81"/>
      <c r="F91" s="81"/>
    </row>
    <row r="92" spans="1:6" ht="12.75">
      <c r="A92" s="77"/>
      <c r="B92" s="78"/>
      <c r="C92" s="79"/>
      <c r="D92" s="79"/>
      <c r="E92" s="79"/>
      <c r="F92" s="79"/>
    </row>
    <row r="93" spans="1:6" ht="12.75">
      <c r="A93" s="77"/>
      <c r="B93" s="78"/>
      <c r="C93" s="79"/>
      <c r="D93" s="79"/>
      <c r="E93" s="79"/>
      <c r="F93" s="79"/>
    </row>
    <row r="94" spans="1:6" ht="12.75">
      <c r="A94" s="77"/>
      <c r="B94" s="78"/>
      <c r="C94" s="79"/>
      <c r="D94" s="79"/>
      <c r="E94" s="79"/>
      <c r="F94" s="79"/>
    </row>
    <row r="95" spans="1:6" ht="12.75">
      <c r="A95" s="77"/>
      <c r="B95" s="78"/>
      <c r="C95" s="79"/>
      <c r="D95" s="79"/>
      <c r="E95" s="79"/>
      <c r="F95" s="79"/>
    </row>
    <row r="96" spans="1:6" ht="12.75">
      <c r="A96" s="77"/>
      <c r="B96" s="78"/>
      <c r="C96" s="79"/>
      <c r="D96" s="79"/>
      <c r="E96" s="79"/>
      <c r="F96" s="79"/>
    </row>
    <row r="97" spans="1:6" ht="12.75">
      <c r="A97" s="77"/>
      <c r="B97" s="78"/>
      <c r="C97" s="79"/>
      <c r="D97" s="79"/>
      <c r="E97" s="79"/>
      <c r="F97" s="79"/>
    </row>
    <row r="98" spans="1:6" ht="12.75">
      <c r="A98" s="77"/>
      <c r="B98" s="78"/>
      <c r="C98" s="79"/>
      <c r="D98" s="79"/>
      <c r="E98" s="79"/>
      <c r="F98" s="79"/>
    </row>
    <row r="99" spans="1:6" ht="12.75">
      <c r="A99" s="77"/>
      <c r="B99" s="78"/>
      <c r="C99" s="79"/>
      <c r="D99" s="79"/>
      <c r="E99" s="79"/>
      <c r="F99" s="79"/>
    </row>
    <row r="100" spans="1:6" ht="12.75">
      <c r="A100" s="77"/>
      <c r="B100" s="78"/>
      <c r="C100" s="79"/>
      <c r="D100" s="79"/>
      <c r="E100" s="79"/>
      <c r="F100" s="79"/>
    </row>
    <row r="101" spans="1:6" ht="12.75">
      <c r="A101" s="77"/>
      <c r="B101" s="78"/>
      <c r="C101" s="79"/>
      <c r="D101" s="79"/>
      <c r="E101" s="79"/>
      <c r="F101" s="79"/>
    </row>
    <row r="102" spans="1:6" ht="12.75">
      <c r="A102" s="77"/>
      <c r="B102" s="78"/>
      <c r="C102" s="79"/>
      <c r="D102" s="79"/>
      <c r="E102" s="79"/>
      <c r="F102" s="79"/>
    </row>
    <row r="103" spans="1:6" ht="12.75">
      <c r="A103" s="77"/>
      <c r="B103" s="78"/>
      <c r="C103" s="79"/>
      <c r="D103" s="79"/>
      <c r="E103" s="79"/>
      <c r="F103" s="79"/>
    </row>
    <row r="104" spans="1:6" ht="12.75">
      <c r="A104" s="77"/>
      <c r="B104" s="78"/>
      <c r="C104" s="79"/>
      <c r="D104" s="79"/>
      <c r="E104" s="79"/>
      <c r="F104" s="79"/>
    </row>
    <row r="105" spans="1:6" ht="12.75">
      <c r="A105" s="77"/>
      <c r="B105" s="78"/>
      <c r="C105" s="79"/>
      <c r="D105" s="79"/>
      <c r="E105" s="79"/>
      <c r="F105" s="79"/>
    </row>
    <row r="106" spans="1:6" ht="12.75">
      <c r="A106" s="77"/>
      <c r="B106" s="78"/>
      <c r="C106" s="79"/>
      <c r="D106" s="79"/>
      <c r="E106" s="79"/>
      <c r="F106" s="79"/>
    </row>
    <row r="107" spans="1:6" ht="12.75">
      <c r="A107" s="77"/>
      <c r="B107" s="78"/>
      <c r="C107" s="79"/>
      <c r="D107" s="79"/>
      <c r="E107" s="79"/>
      <c r="F107" s="79"/>
    </row>
    <row r="108" spans="1:6" ht="12.75">
      <c r="A108" s="77"/>
      <c r="B108" s="78"/>
      <c r="C108" s="79"/>
      <c r="D108" s="79"/>
      <c r="E108" s="79"/>
      <c r="F108" s="79"/>
    </row>
    <row r="109" spans="1:6" ht="12.75">
      <c r="A109" s="77"/>
      <c r="B109" s="78"/>
      <c r="C109" s="79"/>
      <c r="D109" s="79"/>
      <c r="E109" s="79"/>
      <c r="F109" s="79"/>
    </row>
    <row r="110" spans="1:6" ht="12.75">
      <c r="A110" s="77"/>
      <c r="B110" s="78"/>
      <c r="C110" s="79"/>
      <c r="D110" s="79"/>
      <c r="E110" s="79"/>
      <c r="F110" s="79"/>
    </row>
    <row r="111" spans="1:6" ht="12.75">
      <c r="A111" s="77"/>
      <c r="B111" s="78"/>
      <c r="C111" s="79"/>
      <c r="D111" s="79"/>
      <c r="E111" s="79"/>
      <c r="F111" s="79"/>
    </row>
    <row r="112" spans="1:6" ht="12.75">
      <c r="A112" s="77"/>
      <c r="B112" s="78"/>
      <c r="C112" s="79"/>
      <c r="D112" s="79"/>
      <c r="E112" s="79"/>
      <c r="F112" s="79"/>
    </row>
    <row r="113" spans="1:6" ht="12.75">
      <c r="A113" s="77"/>
      <c r="B113" s="78"/>
      <c r="C113" s="79"/>
      <c r="D113" s="79"/>
      <c r="E113" s="79"/>
      <c r="F113" s="79"/>
    </row>
    <row r="114" spans="1:6" ht="12.75">
      <c r="A114" s="77"/>
      <c r="B114" s="78"/>
      <c r="C114" s="79"/>
      <c r="D114" s="79"/>
      <c r="E114" s="79"/>
      <c r="F114" s="79"/>
    </row>
    <row r="115" spans="1:6" ht="12.75">
      <c r="A115" s="77"/>
      <c r="B115" s="78"/>
      <c r="C115" s="79"/>
      <c r="D115" s="79"/>
      <c r="E115" s="79"/>
      <c r="F115" s="79"/>
    </row>
    <row r="116" spans="1:6" ht="12.75">
      <c r="A116" s="77"/>
      <c r="B116" s="78"/>
      <c r="C116" s="79"/>
      <c r="D116" s="79"/>
      <c r="E116" s="79"/>
      <c r="F116" s="79"/>
    </row>
    <row r="117" spans="1:6" ht="12.75">
      <c r="A117" s="77"/>
      <c r="B117" s="78"/>
      <c r="C117" s="79"/>
      <c r="D117" s="79"/>
      <c r="E117" s="79"/>
      <c r="F117" s="79"/>
    </row>
    <row r="118" spans="1:6" ht="12.75">
      <c r="A118" s="77"/>
      <c r="B118" s="78"/>
      <c r="C118" s="79"/>
      <c r="D118" s="79"/>
      <c r="E118" s="79"/>
      <c r="F118" s="79"/>
    </row>
    <row r="119" spans="1:6" ht="12.75">
      <c r="A119" s="77"/>
      <c r="B119" s="78"/>
      <c r="C119" s="79"/>
      <c r="D119" s="79"/>
      <c r="E119" s="79"/>
      <c r="F119" s="79"/>
    </row>
    <row r="120" spans="1:6" ht="12.75">
      <c r="A120" s="77"/>
      <c r="B120" s="78"/>
      <c r="C120" s="79"/>
      <c r="D120" s="79"/>
      <c r="E120" s="79"/>
      <c r="F120" s="79"/>
    </row>
    <row r="121" spans="1:6" ht="12.75">
      <c r="A121" s="77"/>
      <c r="B121" s="78"/>
      <c r="C121" s="79"/>
      <c r="D121" s="79"/>
      <c r="E121" s="79"/>
      <c r="F121" s="79"/>
    </row>
    <row r="122" spans="1:6" ht="12.75">
      <c r="A122" s="77"/>
      <c r="B122" s="78"/>
      <c r="C122" s="79"/>
      <c r="D122" s="79"/>
      <c r="E122" s="79"/>
      <c r="F122" s="79"/>
    </row>
    <row r="123" spans="1:6" ht="12.75">
      <c r="A123" s="77"/>
      <c r="B123" s="78"/>
      <c r="C123" s="79"/>
      <c r="D123" s="79"/>
      <c r="E123" s="79"/>
      <c r="F123" s="79"/>
    </row>
    <row r="124" spans="1:6" ht="12.75">
      <c r="A124" s="77"/>
      <c r="B124" s="78"/>
      <c r="C124" s="79"/>
      <c r="D124" s="79"/>
      <c r="E124" s="79"/>
      <c r="F124" s="79"/>
    </row>
    <row r="125" spans="1:6" ht="12.75">
      <c r="A125" s="77"/>
      <c r="B125" s="78"/>
      <c r="C125" s="79"/>
      <c r="D125" s="79"/>
      <c r="E125" s="79"/>
      <c r="F125" s="79"/>
    </row>
    <row r="126" spans="1:6" ht="12.75">
      <c r="A126" s="77"/>
      <c r="B126" s="78"/>
      <c r="C126" s="79"/>
      <c r="D126" s="79"/>
      <c r="E126" s="79"/>
      <c r="F126" s="79"/>
    </row>
    <row r="127" spans="1:6" ht="12.75">
      <c r="A127" s="77"/>
      <c r="B127" s="78"/>
      <c r="C127" s="79"/>
      <c r="D127" s="79"/>
      <c r="E127" s="79"/>
      <c r="F127" s="79"/>
    </row>
    <row r="128" spans="1:6" ht="12.75">
      <c r="A128" s="77"/>
      <c r="B128" s="78"/>
      <c r="C128" s="79"/>
      <c r="D128" s="79"/>
      <c r="E128" s="79"/>
      <c r="F128" s="79"/>
    </row>
    <row r="129" spans="1:6" ht="12.75">
      <c r="A129" s="77"/>
      <c r="B129" s="78"/>
      <c r="C129" s="79"/>
      <c r="D129" s="79"/>
      <c r="E129" s="79"/>
      <c r="F129" s="79"/>
    </row>
    <row r="130" spans="1:6" ht="12.75">
      <c r="A130" s="77"/>
      <c r="B130" s="78"/>
      <c r="C130" s="79"/>
      <c r="D130" s="79"/>
      <c r="E130" s="79"/>
      <c r="F130" s="79"/>
    </row>
    <row r="131" spans="1:6" ht="12.75">
      <c r="A131" s="77"/>
      <c r="B131" s="78"/>
      <c r="C131" s="79"/>
      <c r="D131" s="79"/>
      <c r="E131" s="79"/>
      <c r="F131" s="79"/>
    </row>
    <row r="132" spans="1:6" ht="12.75">
      <c r="A132" s="77"/>
      <c r="B132" s="78"/>
      <c r="C132" s="79"/>
      <c r="D132" s="79"/>
      <c r="E132" s="79"/>
      <c r="F132" s="79"/>
    </row>
    <row r="133" spans="1:6" ht="12.75">
      <c r="A133" s="77"/>
      <c r="B133" s="78"/>
      <c r="C133" s="79"/>
      <c r="D133" s="79"/>
      <c r="E133" s="79"/>
      <c r="F133" s="79"/>
    </row>
    <row r="134" spans="1:6" ht="12.75">
      <c r="A134" s="77"/>
      <c r="B134" s="78"/>
      <c r="C134" s="79"/>
      <c r="D134" s="79"/>
      <c r="E134" s="79"/>
      <c r="F134" s="79"/>
    </row>
    <row r="135" spans="1:6" ht="12.75">
      <c r="A135" s="77"/>
      <c r="B135" s="78"/>
      <c r="C135" s="79"/>
      <c r="D135" s="79"/>
      <c r="E135" s="79"/>
      <c r="F135" s="79"/>
    </row>
    <row r="136" spans="1:6" ht="12.75">
      <c r="A136" s="77"/>
      <c r="B136" s="78"/>
      <c r="C136" s="79"/>
      <c r="D136" s="79"/>
      <c r="E136" s="79"/>
      <c r="F136" s="79"/>
    </row>
    <row r="137" spans="1:6" ht="12.75">
      <c r="A137" s="77"/>
      <c r="B137" s="78"/>
      <c r="C137" s="79"/>
      <c r="D137" s="79"/>
      <c r="E137" s="79"/>
      <c r="F137" s="79"/>
    </row>
    <row r="138" spans="1:6" ht="12.75">
      <c r="A138" s="77"/>
      <c r="B138" s="78"/>
      <c r="C138" s="79"/>
      <c r="D138" s="79"/>
      <c r="E138" s="79"/>
      <c r="F138" s="79"/>
    </row>
    <row r="139" spans="1:6" ht="12.75">
      <c r="A139" s="77"/>
      <c r="B139" s="78"/>
      <c r="C139" s="79"/>
      <c r="D139" s="79"/>
      <c r="E139" s="79"/>
      <c r="F139" s="79"/>
    </row>
    <row r="140" spans="1:6" ht="12.75">
      <c r="A140" s="77"/>
      <c r="B140" s="78"/>
      <c r="C140" s="79"/>
      <c r="D140" s="79"/>
      <c r="E140" s="79"/>
      <c r="F140" s="79"/>
    </row>
    <row r="141" spans="1:6" ht="12.75">
      <c r="A141" s="77"/>
      <c r="B141" s="78"/>
      <c r="C141" s="79"/>
      <c r="D141" s="79"/>
      <c r="E141" s="79"/>
      <c r="F141" s="79"/>
    </row>
    <row r="142" spans="1:6" ht="12.75">
      <c r="A142" s="77"/>
      <c r="B142" s="78"/>
      <c r="C142" s="79"/>
      <c r="D142" s="79"/>
      <c r="E142" s="79"/>
      <c r="F142" s="79"/>
    </row>
    <row r="143" spans="1:6" ht="12.75">
      <c r="A143" s="77"/>
      <c r="B143" s="78"/>
      <c r="C143" s="79"/>
      <c r="D143" s="79"/>
      <c r="E143" s="79"/>
      <c r="F143" s="79"/>
    </row>
    <row r="144" spans="1:6" ht="12.75">
      <c r="A144" s="77"/>
      <c r="B144" s="78"/>
      <c r="C144" s="79"/>
      <c r="D144" s="79"/>
      <c r="E144" s="79"/>
      <c r="F144" s="79"/>
    </row>
    <row r="145" spans="1:6" ht="12.75">
      <c r="A145" s="77"/>
      <c r="B145" s="78"/>
      <c r="C145" s="79"/>
      <c r="D145" s="79"/>
      <c r="E145" s="79"/>
      <c r="F145" s="79"/>
    </row>
    <row r="146" spans="1:6" ht="12.75">
      <c r="A146" s="77"/>
      <c r="B146" s="78"/>
      <c r="C146" s="79"/>
      <c r="D146" s="79"/>
      <c r="E146" s="79"/>
      <c r="F146" s="79"/>
    </row>
    <row r="147" spans="1:6" ht="12.75">
      <c r="A147" s="77"/>
      <c r="B147" s="78"/>
      <c r="C147" s="79"/>
      <c r="D147" s="79"/>
      <c r="E147" s="79"/>
      <c r="F147" s="79"/>
    </row>
    <row r="148" spans="1:6" ht="12.75">
      <c r="A148" s="77"/>
      <c r="B148" s="78"/>
      <c r="C148" s="79"/>
      <c r="D148" s="79"/>
      <c r="E148" s="79"/>
      <c r="F148" s="79"/>
    </row>
    <row r="149" spans="1:6" ht="12.75">
      <c r="A149" s="77"/>
      <c r="B149" s="78"/>
      <c r="C149" s="79"/>
      <c r="D149" s="79"/>
      <c r="E149" s="79"/>
      <c r="F149" s="79"/>
    </row>
    <row r="150" spans="1:6" ht="12.75">
      <c r="A150" s="77"/>
      <c r="B150" s="78"/>
      <c r="C150" s="79"/>
      <c r="D150" s="79"/>
      <c r="E150" s="79"/>
      <c r="F150" s="79"/>
    </row>
    <row r="151" spans="1:6" ht="12.75">
      <c r="A151" s="77"/>
      <c r="B151" s="78"/>
      <c r="C151" s="79"/>
      <c r="D151" s="79"/>
      <c r="E151" s="79"/>
      <c r="F151" s="79"/>
    </row>
    <row r="152" spans="1:6" ht="12.75">
      <c r="A152" s="77"/>
      <c r="B152" s="78"/>
      <c r="C152" s="79"/>
      <c r="D152" s="79"/>
      <c r="E152" s="79"/>
      <c r="F152" s="79"/>
    </row>
    <row r="153" spans="1:6" ht="12.75">
      <c r="A153" s="77"/>
      <c r="B153" s="78"/>
      <c r="C153" s="79"/>
      <c r="D153" s="79"/>
      <c r="E153" s="79"/>
      <c r="F153" s="79"/>
    </row>
    <row r="154" spans="1:6" ht="12.75">
      <c r="A154" s="77"/>
      <c r="B154" s="78"/>
      <c r="C154" s="79"/>
      <c r="D154" s="79"/>
      <c r="E154" s="79"/>
      <c r="F154" s="79"/>
    </row>
    <row r="155" spans="1:6" ht="12.75">
      <c r="A155" s="77"/>
      <c r="B155" s="78"/>
      <c r="C155" s="79"/>
      <c r="D155" s="79"/>
      <c r="E155" s="79"/>
      <c r="F155" s="79"/>
    </row>
    <row r="156" spans="1:6" ht="12.75">
      <c r="A156" s="77"/>
      <c r="B156" s="78"/>
      <c r="C156" s="79"/>
      <c r="D156" s="79"/>
      <c r="E156" s="79"/>
      <c r="F156" s="79"/>
    </row>
    <row r="157" spans="1:6" ht="12.75">
      <c r="A157" s="77"/>
      <c r="B157" s="78"/>
      <c r="C157" s="79"/>
      <c r="D157" s="79"/>
      <c r="E157" s="79"/>
      <c r="F157" s="79"/>
    </row>
    <row r="158" spans="1:6" ht="12.75">
      <c r="A158" s="77"/>
      <c r="B158" s="78"/>
      <c r="C158" s="79"/>
      <c r="D158" s="79"/>
      <c r="E158" s="79"/>
      <c r="F158" s="79"/>
    </row>
    <row r="159" spans="1:6" ht="12.75">
      <c r="A159" s="77"/>
      <c r="B159" s="78"/>
      <c r="C159" s="79"/>
      <c r="D159" s="79"/>
      <c r="E159" s="79"/>
      <c r="F159" s="79"/>
    </row>
    <row r="160" spans="1:6" ht="12.75">
      <c r="A160" s="77"/>
      <c r="B160" s="78"/>
      <c r="C160" s="79"/>
      <c r="D160" s="79"/>
      <c r="E160" s="79"/>
      <c r="F160" s="79"/>
    </row>
    <row r="161" spans="1:6" ht="12.75">
      <c r="A161" s="77"/>
      <c r="B161" s="78"/>
      <c r="C161" s="79"/>
      <c r="D161" s="79"/>
      <c r="E161" s="79"/>
      <c r="F161" s="79"/>
    </row>
    <row r="162" spans="1:6" ht="12.75">
      <c r="A162" s="77"/>
      <c r="B162" s="78"/>
      <c r="C162" s="79"/>
      <c r="D162" s="79"/>
      <c r="E162" s="79"/>
      <c r="F162" s="79"/>
    </row>
    <row r="163" spans="1:6" ht="12.75">
      <c r="A163" s="77"/>
      <c r="B163" s="78"/>
      <c r="C163" s="79"/>
      <c r="D163" s="79"/>
      <c r="E163" s="79"/>
      <c r="F163" s="79"/>
    </row>
    <row r="164" spans="1:6" ht="12.75">
      <c r="A164" s="77"/>
      <c r="B164" s="78"/>
      <c r="C164" s="79"/>
      <c r="D164" s="79"/>
      <c r="E164" s="79"/>
      <c r="F164" s="79"/>
    </row>
    <row r="165" spans="1:6" ht="12.75">
      <c r="A165" s="77"/>
      <c r="B165" s="78"/>
      <c r="C165" s="79"/>
      <c r="D165" s="79"/>
      <c r="E165" s="79"/>
      <c r="F165" s="79"/>
    </row>
    <row r="166" spans="1:6" ht="12.75">
      <c r="A166" s="77"/>
      <c r="B166" s="78"/>
      <c r="C166" s="79"/>
      <c r="D166" s="79"/>
      <c r="E166" s="79"/>
      <c r="F166" s="79"/>
    </row>
    <row r="167" spans="1:6" ht="12.75">
      <c r="A167" s="77"/>
      <c r="B167" s="78"/>
      <c r="C167" s="79"/>
      <c r="D167" s="79"/>
      <c r="E167" s="79"/>
      <c r="F167" s="79"/>
    </row>
    <row r="168" spans="1:6" ht="12.75">
      <c r="A168" s="77"/>
      <c r="B168" s="78"/>
      <c r="C168" s="79"/>
      <c r="D168" s="79"/>
      <c r="E168" s="79"/>
      <c r="F168" s="79"/>
    </row>
    <row r="169" spans="1:6" ht="12.75">
      <c r="A169" s="77"/>
      <c r="B169" s="78"/>
      <c r="C169" s="79"/>
      <c r="D169" s="79"/>
      <c r="E169" s="79"/>
      <c r="F169" s="79"/>
    </row>
    <row r="170" spans="1:6" ht="12.75">
      <c r="A170" s="77"/>
      <c r="B170" s="78"/>
      <c r="C170" s="79"/>
      <c r="D170" s="79"/>
      <c r="E170" s="79"/>
      <c r="F170" s="79"/>
    </row>
    <row r="171" spans="1:6" ht="12.75">
      <c r="A171" s="77"/>
      <c r="B171" s="78"/>
      <c r="C171" s="79"/>
      <c r="D171" s="79"/>
      <c r="E171" s="79"/>
      <c r="F171" s="79"/>
    </row>
    <row r="172" spans="1:6" ht="12.75">
      <c r="A172" s="77"/>
      <c r="B172" s="78"/>
      <c r="C172" s="79"/>
      <c r="D172" s="79"/>
      <c r="E172" s="79"/>
      <c r="F172" s="79"/>
    </row>
    <row r="173" spans="1:6" ht="12.75">
      <c r="A173" s="77"/>
      <c r="B173" s="78"/>
      <c r="C173" s="79"/>
      <c r="D173" s="79"/>
      <c r="E173" s="79"/>
      <c r="F173" s="79"/>
    </row>
    <row r="174" spans="1:6" ht="12.75">
      <c r="A174" s="77"/>
      <c r="B174" s="78"/>
      <c r="C174" s="79"/>
      <c r="D174" s="79"/>
      <c r="E174" s="79"/>
      <c r="F174" s="79"/>
    </row>
    <row r="175" spans="1:6" ht="12.75">
      <c r="A175" s="77"/>
      <c r="B175" s="78"/>
      <c r="C175" s="79"/>
      <c r="D175" s="79"/>
      <c r="E175" s="79"/>
      <c r="F175" s="79"/>
    </row>
    <row r="176" spans="1:6" ht="12.75">
      <c r="A176" s="77"/>
      <c r="B176" s="78"/>
      <c r="C176" s="79"/>
      <c r="D176" s="79"/>
      <c r="E176" s="79"/>
      <c r="F176" s="79"/>
    </row>
    <row r="177" spans="1:6" ht="12.75">
      <c r="A177" s="77"/>
      <c r="B177" s="78"/>
      <c r="C177" s="79"/>
      <c r="D177" s="79"/>
      <c r="E177" s="79"/>
      <c r="F177" s="79"/>
    </row>
    <row r="178" spans="1:6" ht="12.75">
      <c r="A178" s="77"/>
      <c r="B178" s="78"/>
      <c r="C178" s="79"/>
      <c r="D178" s="79"/>
      <c r="E178" s="79"/>
      <c r="F178" s="79"/>
    </row>
    <row r="179" spans="1:6" ht="12.75">
      <c r="A179" s="77"/>
      <c r="B179" s="78"/>
      <c r="C179" s="79"/>
      <c r="D179" s="79"/>
      <c r="E179" s="79"/>
      <c r="F179" s="79"/>
    </row>
    <row r="180" spans="1:6" ht="12.75">
      <c r="A180" s="77"/>
      <c r="B180" s="78"/>
      <c r="C180" s="79"/>
      <c r="D180" s="79"/>
      <c r="E180" s="79"/>
      <c r="F180" s="79"/>
    </row>
    <row r="181" spans="1:6" ht="12.75">
      <c r="A181" s="77"/>
      <c r="B181" s="78"/>
      <c r="C181" s="79"/>
      <c r="D181" s="79"/>
      <c r="E181" s="79"/>
      <c r="F181" s="79"/>
    </row>
    <row r="182" spans="1:6" ht="12.75">
      <c r="A182" s="77"/>
      <c r="B182" s="78"/>
      <c r="C182" s="79"/>
      <c r="D182" s="79"/>
      <c r="E182" s="79"/>
      <c r="F182" s="79"/>
    </row>
    <row r="183" spans="1:6" ht="12.75">
      <c r="A183" s="77"/>
      <c r="B183" s="78"/>
      <c r="C183" s="79"/>
      <c r="D183" s="79"/>
      <c r="E183" s="79"/>
      <c r="F183" s="79"/>
    </row>
    <row r="184" spans="1:6" ht="12.75">
      <c r="A184" s="77"/>
      <c r="B184" s="78"/>
      <c r="C184" s="79"/>
      <c r="D184" s="79"/>
      <c r="E184" s="79"/>
      <c r="F184" s="79"/>
    </row>
    <row r="185" spans="1:6" ht="12.75">
      <c r="A185" s="77"/>
      <c r="B185" s="78"/>
      <c r="C185" s="79"/>
      <c r="D185" s="79"/>
      <c r="E185" s="79"/>
      <c r="F185" s="79"/>
    </row>
    <row r="186" spans="1:6" ht="12.75">
      <c r="A186" s="77"/>
      <c r="B186" s="78"/>
      <c r="C186" s="79"/>
      <c r="D186" s="79"/>
      <c r="E186" s="79"/>
      <c r="F186" s="79"/>
    </row>
    <row r="187" spans="1:6" ht="12.75">
      <c r="A187" s="77"/>
      <c r="B187" s="78"/>
      <c r="C187" s="79"/>
      <c r="D187" s="79"/>
      <c r="E187" s="79"/>
      <c r="F187" s="79"/>
    </row>
    <row r="188" spans="1:6" ht="12.75">
      <c r="A188" s="77"/>
      <c r="B188" s="78"/>
      <c r="C188" s="79"/>
      <c r="D188" s="79"/>
      <c r="E188" s="79"/>
      <c r="F188" s="79"/>
    </row>
    <row r="189" spans="1:6" ht="12.75">
      <c r="A189" s="77"/>
      <c r="B189" s="78"/>
      <c r="C189" s="79"/>
      <c r="D189" s="79"/>
      <c r="E189" s="79"/>
      <c r="F189" s="79"/>
    </row>
    <row r="190" spans="1:6" ht="12.75">
      <c r="A190" s="77"/>
      <c r="B190" s="78"/>
      <c r="C190" s="79"/>
      <c r="D190" s="79"/>
      <c r="E190" s="79"/>
      <c r="F190" s="79"/>
    </row>
    <row r="191" spans="1:6" ht="12.75">
      <c r="A191" s="77"/>
      <c r="B191" s="78"/>
      <c r="C191" s="79"/>
      <c r="D191" s="79"/>
      <c r="E191" s="79"/>
      <c r="F191" s="79"/>
    </row>
    <row r="192" spans="1:6" ht="12.75">
      <c r="A192" s="77"/>
      <c r="B192" s="78"/>
      <c r="C192" s="79"/>
      <c r="D192" s="79"/>
      <c r="E192" s="79"/>
      <c r="F192" s="79"/>
    </row>
    <row r="193" spans="1:6" ht="12.75">
      <c r="A193" s="77"/>
      <c r="B193" s="78"/>
      <c r="C193" s="79"/>
      <c r="D193" s="79"/>
      <c r="E193" s="79"/>
      <c r="F193" s="79"/>
    </row>
    <row r="194" spans="1:6" ht="12.75">
      <c r="A194" s="77"/>
      <c r="B194" s="78"/>
      <c r="C194" s="79"/>
      <c r="D194" s="79"/>
      <c r="E194" s="79"/>
      <c r="F194" s="79"/>
    </row>
    <row r="195" spans="1:6" ht="12.75">
      <c r="A195" s="77"/>
      <c r="B195" s="78"/>
      <c r="C195" s="79"/>
      <c r="D195" s="79"/>
      <c r="E195" s="79"/>
      <c r="F195" s="79"/>
    </row>
    <row r="196" spans="1:6" ht="12.75">
      <c r="A196" s="77"/>
      <c r="B196" s="78"/>
      <c r="C196" s="79"/>
      <c r="D196" s="79"/>
      <c r="E196" s="79"/>
      <c r="F196" s="79"/>
    </row>
    <row r="197" spans="1:6" ht="12.75">
      <c r="A197" s="77"/>
      <c r="B197" s="78"/>
      <c r="C197" s="79"/>
      <c r="D197" s="79"/>
      <c r="E197" s="79"/>
      <c r="F197" s="79"/>
    </row>
    <row r="198" spans="1:6" ht="12.75">
      <c r="A198" s="77"/>
      <c r="B198" s="78"/>
      <c r="C198" s="79"/>
      <c r="D198" s="79"/>
      <c r="E198" s="79"/>
      <c r="F198" s="79"/>
    </row>
    <row r="199" spans="1:6" ht="12.75">
      <c r="A199" s="77"/>
      <c r="B199" s="78"/>
      <c r="C199" s="79"/>
      <c r="D199" s="79"/>
      <c r="E199" s="79"/>
      <c r="F199" s="79"/>
    </row>
    <row r="200" spans="1:6" ht="12.75">
      <c r="A200" s="77"/>
      <c r="B200" s="78"/>
      <c r="C200" s="79"/>
      <c r="D200" s="79"/>
      <c r="E200" s="79"/>
      <c r="F200" s="79"/>
    </row>
    <row r="201" spans="1:6" ht="12.75">
      <c r="A201" s="77"/>
      <c r="B201" s="78"/>
      <c r="C201" s="79"/>
      <c r="D201" s="79"/>
      <c r="E201" s="79"/>
      <c r="F201" s="79"/>
    </row>
    <row r="202" spans="1:6" ht="12.75">
      <c r="A202" s="77"/>
      <c r="B202" s="78"/>
      <c r="C202" s="79"/>
      <c r="D202" s="79"/>
      <c r="E202" s="79"/>
      <c r="F202" s="79"/>
    </row>
    <row r="203" spans="1:6" ht="12.75">
      <c r="A203" s="77"/>
      <c r="B203" s="78"/>
      <c r="C203" s="79"/>
      <c r="D203" s="79"/>
      <c r="E203" s="79"/>
      <c r="F203" s="79"/>
    </row>
    <row r="204" spans="1:6" ht="12.75">
      <c r="A204" s="77"/>
      <c r="B204" s="78"/>
      <c r="C204" s="79"/>
      <c r="D204" s="79"/>
      <c r="E204" s="79"/>
      <c r="F204" s="79"/>
    </row>
    <row r="205" spans="1:6" ht="12.75">
      <c r="A205" s="77"/>
      <c r="B205" s="78"/>
      <c r="C205" s="79"/>
      <c r="D205" s="79"/>
      <c r="E205" s="79"/>
      <c r="F205" s="79"/>
    </row>
    <row r="206" spans="1:6" ht="12.75">
      <c r="A206" s="77"/>
      <c r="B206" s="78"/>
      <c r="C206" s="79"/>
      <c r="D206" s="79"/>
      <c r="E206" s="79"/>
      <c r="F206" s="79"/>
    </row>
    <row r="207" spans="1:6" ht="12.75">
      <c r="A207" s="77"/>
      <c r="B207" s="78"/>
      <c r="C207" s="79"/>
      <c r="D207" s="79"/>
      <c r="E207" s="79"/>
      <c r="F207" s="79"/>
    </row>
    <row r="208" spans="1:6" ht="12.75">
      <c r="A208" s="77"/>
      <c r="B208" s="78"/>
      <c r="C208" s="79"/>
      <c r="D208" s="79"/>
      <c r="E208" s="79"/>
      <c r="F208" s="79"/>
    </row>
    <row r="209" spans="1:6" ht="12.75">
      <c r="A209" s="77"/>
      <c r="B209" s="78"/>
      <c r="C209" s="79"/>
      <c r="D209" s="79"/>
      <c r="E209" s="79"/>
      <c r="F209" s="79"/>
    </row>
    <row r="210" spans="1:6" ht="12.75">
      <c r="A210" s="77"/>
      <c r="B210" s="78"/>
      <c r="C210" s="79"/>
      <c r="D210" s="79"/>
      <c r="E210" s="79"/>
      <c r="F210" s="79"/>
    </row>
    <row r="211" spans="1:6" ht="12.75">
      <c r="A211" s="77"/>
      <c r="B211" s="78"/>
      <c r="C211" s="79"/>
      <c r="D211" s="79"/>
      <c r="E211" s="79"/>
      <c r="F211" s="79"/>
    </row>
    <row r="212" spans="1:6" ht="12.75">
      <c r="A212" s="77"/>
      <c r="B212" s="78"/>
      <c r="C212" s="79"/>
      <c r="D212" s="79"/>
      <c r="E212" s="79"/>
      <c r="F212" s="79"/>
    </row>
    <row r="213" spans="1:6" ht="12.75">
      <c r="A213" s="77"/>
      <c r="B213" s="78"/>
      <c r="C213" s="79"/>
      <c r="D213" s="79"/>
      <c r="E213" s="79"/>
      <c r="F213" s="79"/>
    </row>
    <row r="214" spans="1:6" ht="12.75">
      <c r="A214" s="77"/>
      <c r="B214" s="78"/>
      <c r="C214" s="79"/>
      <c r="D214" s="79"/>
      <c r="E214" s="79"/>
      <c r="F214" s="79"/>
    </row>
    <row r="215" spans="1:6" ht="12.75">
      <c r="A215" s="77"/>
      <c r="B215" s="78"/>
      <c r="C215" s="79"/>
      <c r="D215" s="79"/>
      <c r="E215" s="79"/>
      <c r="F215" s="79"/>
    </row>
    <row r="216" spans="1:6" ht="12.75">
      <c r="A216" s="77"/>
      <c r="B216" s="78"/>
      <c r="C216" s="79"/>
      <c r="D216" s="79"/>
      <c r="E216" s="79"/>
      <c r="F216" s="79"/>
    </row>
    <row r="217" spans="1:6" ht="12.75">
      <c r="A217" s="77"/>
      <c r="B217" s="78"/>
      <c r="C217" s="79"/>
      <c r="D217" s="79"/>
      <c r="E217" s="79"/>
      <c r="F217" s="79"/>
    </row>
    <row r="218" spans="1:6" ht="12.75">
      <c r="A218" s="77"/>
      <c r="B218" s="78"/>
      <c r="C218" s="79"/>
      <c r="D218" s="79"/>
      <c r="E218" s="79"/>
      <c r="F218" s="79"/>
    </row>
    <row r="219" spans="1:6" ht="12.75">
      <c r="A219" s="77"/>
      <c r="B219" s="78"/>
      <c r="C219" s="79"/>
      <c r="D219" s="79"/>
      <c r="E219" s="79"/>
      <c r="F219" s="79"/>
    </row>
    <row r="220" spans="1:6" ht="12.75">
      <c r="A220" s="77"/>
      <c r="B220" s="78"/>
      <c r="C220" s="79"/>
      <c r="D220" s="79"/>
      <c r="E220" s="79"/>
      <c r="F220" s="79"/>
    </row>
    <row r="221" spans="1:6" ht="12.75">
      <c r="A221" s="77"/>
      <c r="B221" s="78"/>
      <c r="C221" s="79"/>
      <c r="D221" s="79"/>
      <c r="E221" s="79"/>
      <c r="F221" s="79"/>
    </row>
    <row r="222" spans="1:6" ht="12.75">
      <c r="A222" s="77"/>
      <c r="B222" s="78"/>
      <c r="C222" s="79"/>
      <c r="D222" s="79"/>
      <c r="E222" s="79"/>
      <c r="F222" s="79"/>
    </row>
    <row r="223" spans="1:6" ht="12.75">
      <c r="A223" s="77"/>
      <c r="B223" s="78"/>
      <c r="C223" s="79"/>
      <c r="D223" s="79"/>
      <c r="E223" s="79"/>
      <c r="F223" s="79"/>
    </row>
    <row r="224" spans="1:6" ht="12.75">
      <c r="A224" s="77"/>
      <c r="B224" s="78"/>
      <c r="C224" s="79"/>
      <c r="D224" s="79"/>
      <c r="E224" s="79"/>
      <c r="F224" s="79"/>
    </row>
    <row r="225" spans="1:6" ht="12.75">
      <c r="A225" s="77"/>
      <c r="B225" s="78"/>
      <c r="C225" s="79"/>
      <c r="D225" s="79"/>
      <c r="E225" s="79"/>
      <c r="F225" s="79"/>
    </row>
    <row r="226" spans="1:6" ht="12.75">
      <c r="A226" s="77"/>
      <c r="B226" s="78"/>
      <c r="C226" s="79"/>
      <c r="D226" s="79"/>
      <c r="E226" s="79"/>
      <c r="F226" s="79"/>
    </row>
    <row r="227" spans="1:6" ht="12.75">
      <c r="A227" s="77"/>
      <c r="B227" s="78"/>
      <c r="C227" s="79"/>
      <c r="D227" s="79"/>
      <c r="E227" s="79"/>
      <c r="F227" s="79"/>
    </row>
    <row r="228" spans="1:6" ht="12.75">
      <c r="A228" s="77"/>
      <c r="B228" s="78"/>
      <c r="C228" s="79"/>
      <c r="D228" s="79"/>
      <c r="E228" s="79"/>
      <c r="F228" s="79"/>
    </row>
    <row r="229" spans="1:6" ht="12.75">
      <c r="A229" s="77"/>
      <c r="B229" s="78"/>
      <c r="C229" s="79"/>
      <c r="D229" s="79"/>
      <c r="E229" s="79"/>
      <c r="F229" s="79"/>
    </row>
    <row r="230" spans="1:6" ht="12.75">
      <c r="A230" s="77"/>
      <c r="B230" s="78"/>
      <c r="C230" s="79"/>
      <c r="D230" s="79"/>
      <c r="E230" s="79"/>
      <c r="F230" s="79"/>
    </row>
    <row r="231" spans="1:6" ht="12.75">
      <c r="A231" s="77"/>
      <c r="B231" s="78"/>
      <c r="C231" s="79"/>
      <c r="D231" s="79"/>
      <c r="E231" s="79"/>
      <c r="F231" s="79"/>
    </row>
    <row r="232" spans="1:6" ht="12.75">
      <c r="A232" s="77"/>
      <c r="B232" s="78"/>
      <c r="C232" s="79"/>
      <c r="D232" s="79"/>
      <c r="E232" s="79"/>
      <c r="F232" s="79"/>
    </row>
    <row r="233" spans="1:6" ht="12.75">
      <c r="A233" s="77"/>
      <c r="B233" s="78"/>
      <c r="C233" s="79"/>
      <c r="D233" s="79"/>
      <c r="E233" s="79"/>
      <c r="F233" s="79"/>
    </row>
    <row r="234" spans="1:6" ht="12.75">
      <c r="A234" s="77"/>
      <c r="B234" s="78"/>
      <c r="C234" s="79"/>
      <c r="D234" s="79"/>
      <c r="E234" s="79"/>
      <c r="F234" s="79"/>
    </row>
    <row r="235" spans="1:6" ht="12.75">
      <c r="A235" s="77"/>
      <c r="B235" s="78"/>
      <c r="C235" s="79"/>
      <c r="D235" s="79"/>
      <c r="E235" s="79"/>
      <c r="F235" s="79"/>
    </row>
    <row r="236" spans="1:6" ht="12.75">
      <c r="A236" s="77"/>
      <c r="B236" s="78"/>
      <c r="C236" s="79"/>
      <c r="D236" s="79"/>
      <c r="E236" s="79"/>
      <c r="F236" s="79"/>
    </row>
    <row r="237" spans="1:6" ht="12.75">
      <c r="A237" s="77"/>
      <c r="B237" s="78"/>
      <c r="C237" s="79"/>
      <c r="D237" s="79"/>
      <c r="E237" s="79"/>
      <c r="F237" s="79"/>
    </row>
    <row r="238" spans="1:6" ht="12.75">
      <c r="A238" s="77"/>
      <c r="B238" s="78"/>
      <c r="C238" s="79"/>
      <c r="D238" s="79"/>
      <c r="E238" s="79"/>
      <c r="F238" s="79"/>
    </row>
    <row r="239" spans="1:6" ht="12.75">
      <c r="A239" s="77"/>
      <c r="B239" s="78"/>
      <c r="C239" s="79"/>
      <c r="D239" s="79"/>
      <c r="E239" s="79"/>
      <c r="F239" s="79"/>
    </row>
    <row r="240" spans="1:6" ht="12.75">
      <c r="A240" s="77"/>
      <c r="B240" s="78"/>
      <c r="C240" s="79"/>
      <c r="D240" s="79"/>
      <c r="E240" s="79"/>
      <c r="F240" s="79"/>
    </row>
    <row r="241" spans="1:6" ht="12.75">
      <c r="A241" s="77"/>
      <c r="B241" s="78"/>
      <c r="C241" s="79"/>
      <c r="D241" s="79"/>
      <c r="E241" s="79"/>
      <c r="F241" s="79"/>
    </row>
    <row r="242" spans="1:6" ht="12.75">
      <c r="A242" s="77"/>
      <c r="B242" s="78"/>
      <c r="C242" s="79"/>
      <c r="D242" s="79"/>
      <c r="E242" s="79"/>
      <c r="F242" s="79"/>
    </row>
    <row r="243" spans="1:6" ht="12.75">
      <c r="A243" s="77"/>
      <c r="B243" s="78"/>
      <c r="C243" s="79"/>
      <c r="D243" s="79"/>
      <c r="E243" s="79"/>
      <c r="F243" s="79"/>
    </row>
    <row r="244" spans="1:6" ht="12.75">
      <c r="A244" s="77"/>
      <c r="B244" s="78"/>
      <c r="C244" s="79"/>
      <c r="D244" s="79"/>
      <c r="E244" s="79"/>
      <c r="F244" s="79"/>
    </row>
    <row r="245" spans="1:6" ht="12.75">
      <c r="A245" s="77"/>
      <c r="B245" s="78"/>
      <c r="C245" s="79"/>
      <c r="D245" s="79"/>
      <c r="E245" s="79"/>
      <c r="F245" s="79"/>
    </row>
    <row r="246" spans="1:6" ht="12.75">
      <c r="A246" s="77"/>
      <c r="B246" s="78"/>
      <c r="C246" s="79"/>
      <c r="D246" s="79"/>
      <c r="E246" s="79"/>
      <c r="F246" s="79"/>
    </row>
    <row r="247" spans="1:6" ht="12.75">
      <c r="A247" s="77"/>
      <c r="B247" s="78"/>
      <c r="C247" s="79"/>
      <c r="D247" s="79"/>
      <c r="E247" s="79"/>
      <c r="F247" s="79"/>
    </row>
    <row r="248" spans="1:6" ht="12.75">
      <c r="A248" s="77"/>
      <c r="B248" s="78"/>
      <c r="C248" s="79"/>
      <c r="D248" s="79"/>
      <c r="E248" s="79"/>
      <c r="F248" s="79"/>
    </row>
    <row r="249" spans="1:6" ht="12.75">
      <c r="A249" s="77"/>
      <c r="B249" s="78"/>
      <c r="C249" s="79"/>
      <c r="D249" s="79"/>
      <c r="E249" s="79"/>
      <c r="F249" s="79"/>
    </row>
    <row r="250" spans="1:6" ht="12.75">
      <c r="A250" s="77"/>
      <c r="B250" s="78"/>
      <c r="C250" s="79"/>
      <c r="D250" s="79"/>
      <c r="E250" s="79"/>
      <c r="F250" s="79"/>
    </row>
    <row r="251" spans="1:6" ht="12.75">
      <c r="A251" s="77"/>
      <c r="B251" s="78"/>
      <c r="C251" s="79"/>
      <c r="D251" s="79"/>
      <c r="E251" s="79"/>
      <c r="F251" s="79"/>
    </row>
    <row r="252" spans="1:6" ht="12.75">
      <c r="A252" s="77"/>
      <c r="B252" s="78"/>
      <c r="C252" s="79"/>
      <c r="D252" s="79"/>
      <c r="E252" s="79"/>
      <c r="F252" s="79"/>
    </row>
    <row r="253" spans="1:6" ht="12.75">
      <c r="A253" s="77"/>
      <c r="B253" s="78"/>
      <c r="C253" s="79"/>
      <c r="D253" s="79"/>
      <c r="E253" s="79"/>
      <c r="F253" s="79"/>
    </row>
    <row r="254" spans="1:6" ht="12.75">
      <c r="A254" s="77"/>
      <c r="B254" s="78"/>
      <c r="C254" s="79"/>
      <c r="D254" s="79"/>
      <c r="E254" s="79"/>
      <c r="F254" s="79"/>
    </row>
    <row r="255" spans="1:6" ht="12.75">
      <c r="A255" s="77"/>
      <c r="B255" s="78"/>
      <c r="C255" s="79"/>
      <c r="D255" s="79"/>
      <c r="E255" s="79"/>
      <c r="F255" s="79"/>
    </row>
    <row r="256" spans="1:6" ht="12.75">
      <c r="A256" s="77"/>
      <c r="B256" s="78"/>
      <c r="C256" s="79"/>
      <c r="D256" s="79"/>
      <c r="E256" s="79"/>
      <c r="F256" s="79"/>
    </row>
    <row r="257" spans="1:6" ht="12.75">
      <c r="A257" s="77"/>
      <c r="B257" s="78"/>
      <c r="C257" s="79"/>
      <c r="D257" s="79"/>
      <c r="E257" s="79"/>
      <c r="F257" s="79"/>
    </row>
    <row r="258" spans="1:6" ht="12.75">
      <c r="A258" s="77"/>
      <c r="B258" s="78"/>
      <c r="C258" s="79"/>
      <c r="D258" s="79"/>
      <c r="E258" s="79"/>
      <c r="F258" s="79"/>
    </row>
    <row r="259" spans="1:6" ht="12.75">
      <c r="A259" s="77"/>
      <c r="B259" s="78"/>
      <c r="C259" s="79"/>
      <c r="D259" s="79"/>
      <c r="E259" s="79"/>
      <c r="F259" s="79"/>
    </row>
    <row r="260" spans="1:6" ht="12.75">
      <c r="A260" s="77"/>
      <c r="B260" s="78"/>
      <c r="C260" s="79"/>
      <c r="D260" s="79"/>
      <c r="E260" s="79"/>
      <c r="F260" s="79"/>
    </row>
    <row r="261" spans="1:6" ht="12.75">
      <c r="A261" s="77"/>
      <c r="B261" s="78"/>
      <c r="C261" s="79"/>
      <c r="D261" s="79"/>
      <c r="E261" s="79"/>
      <c r="F261" s="79"/>
    </row>
    <row r="262" spans="1:6" ht="12.75">
      <c r="A262" s="77"/>
      <c r="B262" s="78"/>
      <c r="C262" s="79"/>
      <c r="D262" s="79"/>
      <c r="E262" s="79"/>
      <c r="F262" s="79"/>
    </row>
    <row r="263" spans="1:6" ht="12.75">
      <c r="A263" s="77"/>
      <c r="B263" s="78"/>
      <c r="C263" s="79"/>
      <c r="D263" s="79"/>
      <c r="E263" s="79"/>
      <c r="F263" s="79"/>
    </row>
    <row r="264" spans="1:6" ht="12.75">
      <c r="A264" s="77"/>
      <c r="B264" s="78"/>
      <c r="C264" s="79"/>
      <c r="D264" s="79"/>
      <c r="E264" s="79"/>
      <c r="F264" s="79"/>
    </row>
    <row r="265" spans="1:6" ht="12.75">
      <c r="A265" s="77"/>
      <c r="B265" s="78"/>
      <c r="C265" s="79"/>
      <c r="D265" s="79"/>
      <c r="E265" s="79"/>
      <c r="F265" s="79"/>
    </row>
    <row r="266" spans="1:6" ht="12.75">
      <c r="A266" s="77"/>
      <c r="B266" s="78"/>
      <c r="C266" s="79"/>
      <c r="D266" s="79"/>
      <c r="E266" s="79"/>
      <c r="F266" s="79"/>
    </row>
    <row r="267" spans="1:6" ht="12.75">
      <c r="A267" s="77"/>
      <c r="B267" s="78"/>
      <c r="C267" s="79"/>
      <c r="D267" s="79"/>
      <c r="E267" s="79"/>
      <c r="F267" s="79"/>
    </row>
    <row r="268" spans="1:6" ht="12.75">
      <c r="A268" s="77"/>
      <c r="B268" s="78"/>
      <c r="C268" s="79"/>
      <c r="D268" s="79"/>
      <c r="E268" s="79"/>
      <c r="F268" s="79"/>
    </row>
    <row r="269" spans="1:6" ht="12.75">
      <c r="A269" s="77"/>
      <c r="B269" s="78"/>
      <c r="C269" s="79"/>
      <c r="D269" s="79"/>
      <c r="E269" s="79"/>
      <c r="F269" s="79"/>
    </row>
    <row r="270" spans="1:6" ht="12.75">
      <c r="A270" s="77"/>
      <c r="B270" s="78"/>
      <c r="C270" s="79"/>
      <c r="D270" s="79"/>
      <c r="E270" s="79"/>
      <c r="F270" s="79"/>
    </row>
    <row r="271" spans="1:6" ht="12.75">
      <c r="A271" s="77"/>
      <c r="B271" s="78"/>
      <c r="C271" s="79"/>
      <c r="D271" s="79"/>
      <c r="E271" s="79"/>
      <c r="F271" s="79"/>
    </row>
    <row r="272" spans="1:6" ht="12.75">
      <c r="A272" s="77"/>
      <c r="B272" s="78"/>
      <c r="C272" s="79"/>
      <c r="D272" s="79"/>
      <c r="E272" s="79"/>
      <c r="F272" s="79"/>
    </row>
    <row r="273" spans="1:6" ht="12.75">
      <c r="A273" s="77"/>
      <c r="B273" s="78"/>
      <c r="C273" s="79"/>
      <c r="D273" s="79"/>
      <c r="E273" s="79"/>
      <c r="F273" s="79"/>
    </row>
    <row r="274" spans="1:6" ht="12.75">
      <c r="A274" s="77"/>
      <c r="B274" s="78"/>
      <c r="C274" s="79"/>
      <c r="D274" s="79"/>
      <c r="E274" s="79"/>
      <c r="F274" s="79"/>
    </row>
    <row r="275" spans="1:6" ht="12.75">
      <c r="A275" s="77"/>
      <c r="B275" s="78"/>
      <c r="C275" s="79"/>
      <c r="D275" s="79"/>
      <c r="E275" s="79"/>
      <c r="F275" s="79"/>
    </row>
    <row r="276" spans="1:6" ht="12.75">
      <c r="A276" s="77"/>
      <c r="B276" s="78"/>
      <c r="C276" s="79"/>
      <c r="D276" s="79"/>
      <c r="E276" s="79"/>
      <c r="F276" s="79"/>
    </row>
    <row r="277" spans="1:6" ht="12.75">
      <c r="A277" s="77"/>
      <c r="B277" s="78"/>
      <c r="C277" s="79"/>
      <c r="D277" s="79"/>
      <c r="E277" s="79"/>
      <c r="F277" s="79"/>
    </row>
    <row r="278" spans="1:6" ht="12.75">
      <c r="A278" s="77"/>
      <c r="B278" s="78"/>
      <c r="C278" s="79"/>
      <c r="D278" s="79"/>
      <c r="E278" s="79"/>
      <c r="F278" s="79"/>
    </row>
    <row r="279" spans="1:6" ht="12.75">
      <c r="A279" s="77"/>
      <c r="B279" s="78"/>
      <c r="C279" s="79"/>
      <c r="D279" s="79"/>
      <c r="E279" s="79"/>
      <c r="F279" s="79"/>
    </row>
    <row r="280" spans="1:6" ht="12.75">
      <c r="A280" s="77"/>
      <c r="B280" s="78"/>
      <c r="C280" s="79"/>
      <c r="D280" s="79"/>
      <c r="E280" s="79"/>
      <c r="F280" s="79"/>
    </row>
    <row r="281" spans="1:6" ht="12.75">
      <c r="A281" s="77"/>
      <c r="B281" s="78"/>
      <c r="C281" s="79"/>
      <c r="D281" s="79"/>
      <c r="E281" s="79"/>
      <c r="F281" s="79"/>
    </row>
    <row r="282" spans="1:6" ht="12.75">
      <c r="A282" s="77"/>
      <c r="B282" s="78"/>
      <c r="C282" s="79"/>
      <c r="D282" s="79"/>
      <c r="E282" s="79"/>
      <c r="F282" s="79"/>
    </row>
    <row r="283" spans="1:6" ht="12.75">
      <c r="A283" s="77"/>
      <c r="B283" s="78"/>
      <c r="C283" s="79"/>
      <c r="D283" s="79"/>
      <c r="E283" s="79"/>
      <c r="F283" s="79"/>
    </row>
    <row r="284" spans="1:6" ht="12.75">
      <c r="A284" s="77"/>
      <c r="B284" s="78"/>
      <c r="C284" s="79"/>
      <c r="D284" s="79"/>
      <c r="E284" s="79"/>
      <c r="F284" s="79"/>
    </row>
    <row r="285" spans="1:6" ht="12.75">
      <c r="A285" s="77"/>
      <c r="B285" s="78"/>
      <c r="C285" s="79"/>
      <c r="D285" s="79"/>
      <c r="E285" s="79"/>
      <c r="F285" s="79"/>
    </row>
    <row r="286" spans="1:6" ht="12.75">
      <c r="A286" s="77"/>
      <c r="B286" s="78"/>
      <c r="C286" s="79"/>
      <c r="D286" s="79"/>
      <c r="E286" s="79"/>
      <c r="F286" s="79"/>
    </row>
    <row r="287" spans="1:6" ht="12.75">
      <c r="A287" s="77"/>
      <c r="B287" s="78"/>
      <c r="C287" s="79"/>
      <c r="D287" s="79"/>
      <c r="E287" s="79"/>
      <c r="F287" s="79"/>
    </row>
    <row r="288" spans="1:6" ht="12.75">
      <c r="A288" s="77"/>
      <c r="B288" s="78"/>
      <c r="C288" s="79"/>
      <c r="D288" s="79"/>
      <c r="E288" s="79"/>
      <c r="F288" s="79"/>
    </row>
    <row r="289" spans="1:6" ht="12.75">
      <c r="A289" s="77"/>
      <c r="B289" s="78"/>
      <c r="C289" s="79"/>
      <c r="D289" s="79"/>
      <c r="E289" s="79"/>
      <c r="F289" s="79"/>
    </row>
    <row r="290" spans="1:6" ht="12.75">
      <c r="A290" s="77"/>
      <c r="B290" s="78"/>
      <c r="C290" s="79"/>
      <c r="D290" s="79"/>
      <c r="E290" s="79"/>
      <c r="F290" s="79"/>
    </row>
    <row r="291" spans="1:6" ht="12.75">
      <c r="A291" s="77"/>
      <c r="B291" s="78"/>
      <c r="C291" s="79"/>
      <c r="D291" s="79"/>
      <c r="E291" s="79"/>
      <c r="F291" s="79"/>
    </row>
    <row r="292" spans="1:6" ht="12.75">
      <c r="A292" s="77"/>
      <c r="B292" s="78"/>
      <c r="C292" s="79"/>
      <c r="D292" s="79"/>
      <c r="E292" s="79"/>
      <c r="F292" s="79"/>
    </row>
    <row r="293" spans="1:6" ht="12.75">
      <c r="A293" s="77"/>
      <c r="B293" s="78"/>
      <c r="C293" s="79"/>
      <c r="D293" s="79"/>
      <c r="E293" s="79"/>
      <c r="F293" s="79"/>
    </row>
    <row r="294" spans="1:6" ht="12.75">
      <c r="A294" s="77"/>
      <c r="B294" s="78"/>
      <c r="C294" s="79"/>
      <c r="D294" s="79"/>
      <c r="E294" s="79"/>
      <c r="F294" s="79"/>
    </row>
    <row r="295" spans="1:6" ht="12.75">
      <c r="A295" s="77"/>
      <c r="B295" s="78"/>
      <c r="C295" s="79"/>
      <c r="D295" s="79"/>
      <c r="E295" s="79"/>
      <c r="F295" s="79"/>
    </row>
    <row r="296" spans="1:6" ht="12.75">
      <c r="A296" s="77"/>
      <c r="B296" s="78"/>
      <c r="C296" s="79"/>
      <c r="D296" s="79"/>
      <c r="E296" s="79"/>
      <c r="F296" s="79"/>
    </row>
    <row r="297" spans="1:6" ht="12.75">
      <c r="A297" s="77"/>
      <c r="B297" s="78"/>
      <c r="C297" s="79"/>
      <c r="D297" s="79"/>
      <c r="E297" s="79"/>
      <c r="F297" s="79"/>
    </row>
    <row r="298" spans="1:6" ht="12.75">
      <c r="A298" s="77"/>
      <c r="B298" s="78"/>
      <c r="C298" s="79"/>
      <c r="D298" s="79"/>
      <c r="E298" s="79"/>
      <c r="F298" s="79"/>
    </row>
    <row r="299" spans="1:6" ht="12.75">
      <c r="A299" s="77"/>
      <c r="B299" s="78"/>
      <c r="C299" s="79"/>
      <c r="D299" s="79"/>
      <c r="E299" s="79"/>
      <c r="F299" s="79"/>
    </row>
    <row r="300" spans="1:6" ht="12.75">
      <c r="A300" s="77"/>
      <c r="B300" s="78"/>
      <c r="C300" s="79"/>
      <c r="D300" s="79"/>
      <c r="E300" s="79"/>
      <c r="F300" s="79"/>
    </row>
    <row r="301" spans="1:6" ht="12.75">
      <c r="A301" s="77"/>
      <c r="B301" s="78"/>
      <c r="C301" s="79"/>
      <c r="D301" s="79"/>
      <c r="E301" s="79"/>
      <c r="F301" s="79"/>
    </row>
    <row r="302" spans="1:6" ht="12.75">
      <c r="A302" s="77"/>
      <c r="B302" s="78"/>
      <c r="C302" s="79"/>
      <c r="D302" s="79"/>
      <c r="E302" s="79"/>
      <c r="F302" s="79"/>
    </row>
    <row r="303" spans="1:6" ht="12.75">
      <c r="A303" s="77"/>
      <c r="B303" s="78"/>
      <c r="C303" s="79"/>
      <c r="D303" s="79"/>
      <c r="E303" s="79"/>
      <c r="F303" s="79"/>
    </row>
    <row r="304" spans="1:6" ht="12.75">
      <c r="A304" s="77"/>
      <c r="B304" s="78"/>
      <c r="C304" s="79"/>
      <c r="D304" s="79"/>
      <c r="E304" s="79"/>
      <c r="F304" s="79"/>
    </row>
    <row r="305" spans="1:6" ht="12.75">
      <c r="A305" s="77"/>
      <c r="B305" s="78"/>
      <c r="C305" s="79"/>
      <c r="D305" s="79"/>
      <c r="E305" s="79"/>
      <c r="F305" s="79"/>
    </row>
    <row r="306" spans="1:6" ht="12.75">
      <c r="A306" s="77"/>
      <c r="B306" s="78"/>
      <c r="C306" s="79"/>
      <c r="D306" s="79"/>
      <c r="E306" s="79"/>
      <c r="F306" s="79"/>
    </row>
    <row r="307" spans="1:6" ht="12.75">
      <c r="A307" s="77"/>
      <c r="B307" s="78"/>
      <c r="C307" s="79"/>
      <c r="D307" s="79"/>
      <c r="E307" s="79"/>
      <c r="F307" s="79"/>
    </row>
    <row r="308" spans="1:6" ht="12.75">
      <c r="A308" s="77"/>
      <c r="B308" s="78"/>
      <c r="C308" s="79"/>
      <c r="D308" s="79"/>
      <c r="E308" s="79"/>
      <c r="F308" s="79"/>
    </row>
    <row r="309" spans="1:6" ht="12.75">
      <c r="A309" s="77"/>
      <c r="B309" s="78"/>
      <c r="C309" s="79"/>
      <c r="D309" s="79"/>
      <c r="E309" s="79"/>
      <c r="F309" s="79"/>
    </row>
    <row r="310" spans="1:6" ht="12.75">
      <c r="A310" s="77"/>
      <c r="B310" s="78"/>
      <c r="C310" s="79"/>
      <c r="D310" s="79"/>
      <c r="E310" s="79"/>
      <c r="F310" s="79"/>
    </row>
    <row r="311" spans="1:6" ht="12.75">
      <c r="A311" s="77"/>
      <c r="B311" s="78"/>
      <c r="C311" s="79"/>
      <c r="D311" s="79"/>
      <c r="E311" s="79"/>
      <c r="F311" s="79"/>
    </row>
    <row r="312" spans="1:6" ht="12.75">
      <c r="A312" s="77"/>
      <c r="B312" s="78"/>
      <c r="C312" s="79"/>
      <c r="D312" s="79"/>
      <c r="E312" s="79"/>
      <c r="F312" s="79"/>
    </row>
    <row r="313" spans="1:6" ht="12.75">
      <c r="A313" s="77"/>
      <c r="B313" s="78"/>
      <c r="C313" s="79"/>
      <c r="D313" s="79"/>
      <c r="E313" s="79"/>
      <c r="F313" s="79"/>
    </row>
    <row r="314" spans="1:6" ht="12.75">
      <c r="A314" s="77"/>
      <c r="B314" s="78"/>
      <c r="C314" s="79"/>
      <c r="D314" s="79"/>
      <c r="E314" s="79"/>
      <c r="F314" s="79"/>
    </row>
    <row r="315" spans="1:6" ht="12.75">
      <c r="A315" s="77"/>
      <c r="B315" s="78"/>
      <c r="C315" s="79"/>
      <c r="D315" s="79"/>
      <c r="E315" s="79"/>
      <c r="F315" s="79"/>
    </row>
    <row r="316" spans="1:6" ht="12.75">
      <c r="A316" s="77"/>
      <c r="B316" s="78"/>
      <c r="C316" s="79"/>
      <c r="D316" s="79"/>
      <c r="E316" s="79"/>
      <c r="F316" s="79"/>
    </row>
    <row r="317" spans="1:6" ht="12.75">
      <c r="A317" s="77"/>
      <c r="B317" s="78"/>
      <c r="C317" s="79"/>
      <c r="D317" s="79"/>
      <c r="E317" s="79"/>
      <c r="F317" s="79"/>
    </row>
    <row r="318" spans="1:6" ht="12.75">
      <c r="A318" s="77"/>
      <c r="B318" s="78"/>
      <c r="C318" s="79"/>
      <c r="D318" s="79"/>
      <c r="E318" s="79"/>
      <c r="F318" s="79"/>
    </row>
    <row r="319" spans="1:6" ht="12.75">
      <c r="A319" s="77"/>
      <c r="B319" s="78"/>
      <c r="C319" s="79"/>
      <c r="D319" s="79"/>
      <c r="E319" s="79"/>
      <c r="F319" s="79"/>
    </row>
    <row r="320" spans="1:6" ht="12.75">
      <c r="A320" s="77"/>
      <c r="B320" s="78"/>
      <c r="C320" s="79"/>
      <c r="D320" s="79"/>
      <c r="E320" s="79"/>
      <c r="F320" s="79"/>
    </row>
    <row r="321" spans="1:6" ht="12.75">
      <c r="A321" s="77"/>
      <c r="B321" s="78"/>
      <c r="C321" s="79"/>
      <c r="D321" s="79"/>
      <c r="E321" s="79"/>
      <c r="F321" s="79"/>
    </row>
    <row r="322" spans="1:6" ht="12.75">
      <c r="A322" s="77"/>
      <c r="B322" s="78"/>
      <c r="C322" s="79"/>
      <c r="D322" s="79"/>
      <c r="E322" s="79"/>
      <c r="F322" s="79"/>
    </row>
    <row r="323" spans="1:6" ht="12.75">
      <c r="A323" s="77"/>
      <c r="B323" s="78"/>
      <c r="C323" s="79"/>
      <c r="D323" s="79"/>
      <c r="E323" s="79"/>
      <c r="F323" s="79"/>
    </row>
    <row r="324" spans="1:6" ht="12.75">
      <c r="A324" s="77"/>
      <c r="B324" s="78"/>
      <c r="C324" s="79"/>
      <c r="D324" s="79"/>
      <c r="E324" s="79"/>
      <c r="F324" s="79"/>
    </row>
    <row r="325" spans="1:6" ht="12.75">
      <c r="A325" s="77"/>
      <c r="B325" s="78"/>
      <c r="C325" s="79"/>
      <c r="D325" s="79"/>
      <c r="E325" s="79"/>
      <c r="F325" s="79"/>
    </row>
    <row r="326" spans="1:6" ht="12.75">
      <c r="A326" s="77"/>
      <c r="B326" s="78"/>
      <c r="C326" s="79"/>
      <c r="D326" s="79"/>
      <c r="E326" s="79"/>
      <c r="F326" s="79"/>
    </row>
    <row r="327" spans="1:6" ht="12.75">
      <c r="A327" s="77"/>
      <c r="B327" s="78"/>
      <c r="C327" s="79"/>
      <c r="D327" s="79"/>
      <c r="E327" s="79"/>
      <c r="F327" s="79"/>
    </row>
    <row r="328" spans="1:6" ht="12.75">
      <c r="A328" s="77"/>
      <c r="B328" s="78"/>
      <c r="C328" s="79"/>
      <c r="D328" s="79"/>
      <c r="E328" s="79"/>
      <c r="F328" s="79"/>
    </row>
    <row r="329" spans="1:6" ht="12.75">
      <c r="A329" s="77"/>
      <c r="B329" s="78"/>
      <c r="C329" s="79"/>
      <c r="D329" s="79"/>
      <c r="E329" s="79"/>
      <c r="F329" s="79"/>
    </row>
    <row r="330" spans="1:6" ht="12.75">
      <c r="A330" s="77"/>
      <c r="B330" s="78"/>
      <c r="C330" s="79"/>
      <c r="D330" s="79"/>
      <c r="E330" s="79"/>
      <c r="F330" s="79"/>
    </row>
    <row r="331" spans="1:6" ht="12.75">
      <c r="A331" s="77"/>
      <c r="B331" s="78"/>
      <c r="C331" s="79"/>
      <c r="D331" s="79"/>
      <c r="E331" s="79"/>
      <c r="F331" s="79"/>
    </row>
    <row r="332" spans="1:6" ht="12.75">
      <c r="A332" s="77"/>
      <c r="B332" s="78"/>
      <c r="C332" s="79"/>
      <c r="D332" s="79"/>
      <c r="E332" s="79"/>
      <c r="F332" s="79"/>
    </row>
    <row r="333" spans="1:6" ht="12.75">
      <c r="A333" s="77"/>
      <c r="B333" s="78"/>
      <c r="C333" s="79"/>
      <c r="D333" s="79"/>
      <c r="E333" s="79"/>
      <c r="F333" s="79"/>
    </row>
    <row r="334" spans="1:6" ht="12.75">
      <c r="A334" s="77"/>
      <c r="B334" s="78"/>
      <c r="C334" s="79"/>
      <c r="D334" s="79"/>
      <c r="E334" s="79"/>
      <c r="F334" s="79"/>
    </row>
    <row r="335" spans="1:6" ht="12.75">
      <c r="A335" s="77"/>
      <c r="B335" s="78"/>
      <c r="C335" s="79"/>
      <c r="D335" s="79"/>
      <c r="E335" s="79"/>
      <c r="F335" s="79"/>
    </row>
    <row r="336" spans="1:6" ht="12.75">
      <c r="A336" s="77"/>
      <c r="B336" s="78"/>
      <c r="C336" s="79"/>
      <c r="D336" s="79"/>
      <c r="E336" s="79"/>
      <c r="F336" s="79"/>
    </row>
    <row r="337" spans="1:6" ht="12.75">
      <c r="A337" s="77"/>
      <c r="B337" s="78"/>
      <c r="C337" s="79"/>
      <c r="D337" s="79"/>
      <c r="E337" s="79"/>
      <c r="F337" s="79"/>
    </row>
    <row r="338" spans="1:6" ht="12.75">
      <c r="A338" s="77"/>
      <c r="B338" s="78"/>
      <c r="C338" s="79"/>
      <c r="D338" s="79"/>
      <c r="E338" s="79"/>
      <c r="F338" s="79"/>
    </row>
    <row r="339" spans="1:6" ht="12.75">
      <c r="A339" s="77"/>
      <c r="B339" s="78"/>
      <c r="C339" s="79"/>
      <c r="D339" s="79"/>
      <c r="E339" s="79"/>
      <c r="F339" s="79"/>
    </row>
    <row r="340" spans="1:6" ht="12.75">
      <c r="A340" s="77"/>
      <c r="B340" s="78"/>
      <c r="C340" s="79"/>
      <c r="D340" s="79"/>
      <c r="E340" s="79"/>
      <c r="F340" s="79"/>
    </row>
    <row r="341" spans="1:6" ht="12.75">
      <c r="A341" s="77"/>
      <c r="B341" s="78"/>
      <c r="C341" s="79"/>
      <c r="D341" s="79"/>
      <c r="E341" s="79"/>
      <c r="F341" s="79"/>
    </row>
    <row r="342" spans="1:6" ht="12.75">
      <c r="A342" s="77"/>
      <c r="B342" s="78"/>
      <c r="C342" s="79"/>
      <c r="D342" s="79"/>
      <c r="E342" s="79"/>
      <c r="F342" s="79"/>
    </row>
    <row r="343" spans="1:6" ht="12.75">
      <c r="A343" s="77"/>
      <c r="B343" s="78"/>
      <c r="C343" s="79"/>
      <c r="D343" s="79"/>
      <c r="E343" s="79"/>
      <c r="F343" s="79"/>
    </row>
    <row r="344" spans="1:6" ht="12.75">
      <c r="A344" s="77"/>
      <c r="B344" s="78"/>
      <c r="C344" s="79"/>
      <c r="D344" s="79"/>
      <c r="E344" s="79"/>
      <c r="F344" s="79"/>
    </row>
    <row r="345" spans="1:6" ht="12.75">
      <c r="A345" s="77"/>
      <c r="B345" s="78"/>
      <c r="C345" s="79"/>
      <c r="D345" s="79"/>
      <c r="E345" s="79"/>
      <c r="F345" s="79"/>
    </row>
    <row r="346" spans="1:6" ht="12.75">
      <c r="A346" s="77"/>
      <c r="B346" s="78"/>
      <c r="C346" s="79"/>
      <c r="D346" s="79"/>
      <c r="E346" s="79"/>
      <c r="F346" s="79"/>
    </row>
    <row r="347" spans="1:6" ht="12.75">
      <c r="A347" s="77"/>
      <c r="B347" s="78"/>
      <c r="C347" s="79"/>
      <c r="D347" s="79"/>
      <c r="E347" s="79"/>
      <c r="F347" s="79"/>
    </row>
    <row r="348" spans="1:6" ht="12.75">
      <c r="A348" s="77"/>
      <c r="B348" s="78"/>
      <c r="C348" s="79"/>
      <c r="D348" s="79"/>
      <c r="E348" s="79"/>
      <c r="F348" s="79"/>
    </row>
    <row r="349" spans="1:6" ht="12.75">
      <c r="A349" s="77"/>
      <c r="B349" s="78"/>
      <c r="C349" s="79"/>
      <c r="D349" s="79"/>
      <c r="E349" s="79"/>
      <c r="F349" s="79"/>
    </row>
    <row r="350" spans="1:6" ht="12.75">
      <c r="A350" s="77"/>
      <c r="B350" s="78"/>
      <c r="C350" s="79"/>
      <c r="D350" s="79"/>
      <c r="E350" s="79"/>
      <c r="F350" s="79"/>
    </row>
    <row r="351" spans="1:6" ht="12.75">
      <c r="A351" s="77"/>
      <c r="B351" s="78"/>
      <c r="C351" s="79"/>
      <c r="D351" s="79"/>
      <c r="E351" s="79"/>
      <c r="F351" s="79"/>
    </row>
    <row r="352" spans="1:6" ht="12.75">
      <c r="A352" s="77"/>
      <c r="B352" s="78"/>
      <c r="C352" s="79"/>
      <c r="D352" s="79"/>
      <c r="E352" s="79"/>
      <c r="F352" s="79"/>
    </row>
    <row r="353" spans="1:6" ht="12.75">
      <c r="A353" s="77"/>
      <c r="B353" s="78"/>
      <c r="C353" s="79"/>
      <c r="D353" s="79"/>
      <c r="E353" s="79"/>
      <c r="F353" s="79"/>
    </row>
    <row r="354" spans="1:6" ht="12.75">
      <c r="A354" s="77"/>
      <c r="B354" s="78"/>
      <c r="C354" s="79"/>
      <c r="D354" s="79"/>
      <c r="E354" s="79"/>
      <c r="F354" s="79"/>
    </row>
    <row r="355" spans="1:6" ht="12.75">
      <c r="A355" s="77"/>
      <c r="B355" s="78"/>
      <c r="C355" s="79"/>
      <c r="D355" s="79"/>
      <c r="E355" s="79"/>
      <c r="F355" s="79"/>
    </row>
    <row r="356" spans="1:6" ht="12.75">
      <c r="A356" s="77"/>
      <c r="B356" s="78"/>
      <c r="C356" s="79"/>
      <c r="D356" s="79"/>
      <c r="E356" s="79"/>
      <c r="F356" s="79"/>
    </row>
    <row r="357" spans="1:6" ht="12.75">
      <c r="A357" s="77"/>
      <c r="B357" s="78"/>
      <c r="C357" s="79"/>
      <c r="D357" s="79"/>
      <c r="E357" s="79"/>
      <c r="F357" s="79"/>
    </row>
    <row r="358" spans="1:6" ht="12.75">
      <c r="A358" s="77"/>
      <c r="B358" s="78"/>
      <c r="C358" s="79"/>
      <c r="D358" s="79"/>
      <c r="E358" s="79"/>
      <c r="F358" s="79"/>
    </row>
    <row r="359" spans="1:6" ht="12.75">
      <c r="A359" s="77"/>
      <c r="B359" s="78"/>
      <c r="C359" s="79"/>
      <c r="D359" s="79"/>
      <c r="E359" s="79"/>
      <c r="F359" s="79"/>
    </row>
    <row r="360" spans="1:6" ht="12.75">
      <c r="A360" s="77"/>
      <c r="B360" s="78"/>
      <c r="C360" s="79"/>
      <c r="D360" s="79"/>
      <c r="E360" s="79"/>
      <c r="F360" s="79"/>
    </row>
    <row r="361" spans="1:6" ht="12.75">
      <c r="A361" s="77"/>
      <c r="B361" s="78"/>
      <c r="C361" s="79"/>
      <c r="D361" s="79"/>
      <c r="E361" s="79"/>
      <c r="F361" s="79"/>
    </row>
    <row r="362" spans="1:6" ht="12.75">
      <c r="A362" s="77"/>
      <c r="B362" s="78"/>
      <c r="C362" s="79"/>
      <c r="D362" s="79"/>
      <c r="E362" s="79"/>
      <c r="F362" s="79"/>
    </row>
    <row r="363" spans="1:6" ht="12.75">
      <c r="A363" s="77"/>
      <c r="B363" s="78"/>
      <c r="C363" s="79"/>
      <c r="D363" s="79"/>
      <c r="E363" s="79"/>
      <c r="F363" s="79"/>
    </row>
    <row r="364" spans="1:6" ht="12.75">
      <c r="A364" s="77"/>
      <c r="B364" s="78"/>
      <c r="C364" s="79"/>
      <c r="D364" s="79"/>
      <c r="E364" s="79"/>
      <c r="F364" s="79"/>
    </row>
    <row r="365" spans="1:6" ht="12.75">
      <c r="A365" s="77"/>
      <c r="B365" s="78"/>
      <c r="C365" s="79"/>
      <c r="D365" s="79"/>
      <c r="E365" s="79"/>
      <c r="F365" s="79"/>
    </row>
    <row r="366" spans="1:6" ht="12.75">
      <c r="A366" s="77"/>
      <c r="B366" s="78"/>
      <c r="C366" s="79"/>
      <c r="D366" s="79"/>
      <c r="E366" s="79"/>
      <c r="F366" s="79"/>
    </row>
    <row r="367" spans="1:6" ht="12.75">
      <c r="A367" s="77"/>
      <c r="B367" s="78"/>
      <c r="C367" s="79"/>
      <c r="D367" s="79"/>
      <c r="E367" s="79"/>
      <c r="F367" s="79"/>
    </row>
    <row r="368" spans="1:6" ht="12.75">
      <c r="A368" s="77"/>
      <c r="B368" s="78"/>
      <c r="C368" s="79"/>
      <c r="D368" s="79"/>
      <c r="E368" s="79"/>
      <c r="F368" s="79"/>
    </row>
    <row r="369" spans="1:6" ht="12.75">
      <c r="A369" s="77"/>
      <c r="B369" s="78"/>
      <c r="C369" s="79"/>
      <c r="D369" s="79"/>
      <c r="E369" s="79"/>
      <c r="F369" s="79"/>
    </row>
    <row r="370" spans="1:6" ht="12.75">
      <c r="A370" s="77"/>
      <c r="B370" s="78"/>
      <c r="C370" s="79"/>
      <c r="D370" s="79"/>
      <c r="E370" s="79"/>
      <c r="F370" s="79"/>
    </row>
    <row r="371" spans="1:6" ht="12.75">
      <c r="A371" s="77"/>
      <c r="B371" s="77"/>
      <c r="C371" s="79"/>
      <c r="D371" s="79"/>
      <c r="E371" s="79"/>
      <c r="F371" s="79"/>
    </row>
    <row r="372" spans="1:6" ht="12.75">
      <c r="A372" s="77"/>
      <c r="B372" s="77"/>
      <c r="C372" s="79"/>
      <c r="D372" s="79"/>
      <c r="E372" s="79"/>
      <c r="F372" s="79"/>
    </row>
    <row r="373" spans="1:6" ht="12.75">
      <c r="A373" s="77"/>
      <c r="B373" s="77"/>
      <c r="C373" s="79"/>
      <c r="D373" s="79"/>
      <c r="E373" s="79"/>
      <c r="F373" s="79"/>
    </row>
    <row r="374" spans="1:6" ht="12.75">
      <c r="A374" s="77"/>
      <c r="B374" s="77"/>
      <c r="C374" s="79"/>
      <c r="D374" s="79"/>
      <c r="E374" s="79"/>
      <c r="F374" s="79"/>
    </row>
    <row r="375" spans="1:6" ht="12.75">
      <c r="A375" s="77"/>
      <c r="B375" s="77"/>
      <c r="C375" s="79"/>
      <c r="D375" s="79"/>
      <c r="E375" s="79"/>
      <c r="F375" s="79"/>
    </row>
    <row r="376" spans="1:6" ht="12.75">
      <c r="A376" s="77"/>
      <c r="B376" s="77"/>
      <c r="C376" s="79"/>
      <c r="D376" s="79"/>
      <c r="E376" s="79"/>
      <c r="F376" s="79"/>
    </row>
    <row r="377" spans="1:6" ht="12.75">
      <c r="A377" s="77"/>
      <c r="B377" s="77"/>
      <c r="C377" s="79"/>
      <c r="D377" s="79"/>
      <c r="E377" s="79"/>
      <c r="F377" s="79"/>
    </row>
    <row r="378" spans="1:6" ht="12.75">
      <c r="A378" s="77"/>
      <c r="B378" s="77"/>
      <c r="C378" s="79"/>
      <c r="D378" s="79"/>
      <c r="E378" s="79"/>
      <c r="F378" s="79"/>
    </row>
    <row r="379" spans="1:6" ht="12.75">
      <c r="A379" s="77"/>
      <c r="B379" s="77"/>
      <c r="C379" s="79"/>
      <c r="D379" s="79"/>
      <c r="E379" s="79"/>
      <c r="F379" s="79"/>
    </row>
    <row r="380" spans="1:6" ht="12.75">
      <c r="A380" s="77"/>
      <c r="B380" s="77"/>
      <c r="C380" s="79"/>
      <c r="D380" s="79"/>
      <c r="E380" s="79"/>
      <c r="F380" s="79"/>
    </row>
    <row r="381" spans="1:6" ht="12.75">
      <c r="A381" s="77"/>
      <c r="B381" s="77"/>
      <c r="C381" s="79"/>
      <c r="D381" s="79"/>
      <c r="E381" s="79"/>
      <c r="F381" s="79"/>
    </row>
    <row r="382" spans="1:6" ht="12.75">
      <c r="A382" s="77"/>
      <c r="B382" s="77"/>
      <c r="C382" s="79"/>
      <c r="D382" s="79"/>
      <c r="E382" s="79"/>
      <c r="F382" s="79"/>
    </row>
    <row r="383" spans="1:6" ht="12.75">
      <c r="A383" s="77"/>
      <c r="B383" s="77"/>
      <c r="C383" s="79"/>
      <c r="D383" s="79"/>
      <c r="E383" s="79"/>
      <c r="F383" s="79"/>
    </row>
    <row r="384" spans="1:6" ht="12.75">
      <c r="A384" s="77"/>
      <c r="B384" s="77"/>
      <c r="C384" s="79"/>
      <c r="D384" s="79"/>
      <c r="E384" s="79"/>
      <c r="F384" s="79"/>
    </row>
    <row r="385" spans="1:6" ht="12.75">
      <c r="A385" s="77"/>
      <c r="B385" s="77"/>
      <c r="C385" s="79"/>
      <c r="D385" s="79"/>
      <c r="E385" s="79"/>
      <c r="F385" s="79"/>
    </row>
    <row r="386" spans="1:6" ht="12.75">
      <c r="A386" s="77"/>
      <c r="B386" s="77"/>
      <c r="C386" s="79"/>
      <c r="D386" s="79"/>
      <c r="E386" s="79"/>
      <c r="F386" s="79"/>
    </row>
    <row r="387" spans="1:6" ht="12.75">
      <c r="A387" s="77"/>
      <c r="B387" s="77"/>
      <c r="C387" s="79"/>
      <c r="D387" s="79"/>
      <c r="E387" s="79"/>
      <c r="F387" s="79"/>
    </row>
    <row r="388" spans="1:6" ht="12.75">
      <c r="A388" s="77"/>
      <c r="B388" s="77"/>
      <c r="C388" s="79"/>
      <c r="D388" s="79"/>
      <c r="E388" s="79"/>
      <c r="F388" s="79"/>
    </row>
    <row r="389" spans="1:6" ht="12.75">
      <c r="A389" s="77"/>
      <c r="B389" s="77"/>
      <c r="C389" s="79"/>
      <c r="D389" s="79"/>
      <c r="E389" s="79"/>
      <c r="F389" s="79"/>
    </row>
    <row r="390" spans="1:6" ht="12.75">
      <c r="A390" s="77"/>
      <c r="B390" s="77"/>
      <c r="C390" s="79"/>
      <c r="D390" s="79"/>
      <c r="E390" s="79"/>
      <c r="F390" s="79"/>
    </row>
    <row r="391" spans="1:6" ht="12.75">
      <c r="A391" s="77"/>
      <c r="B391" s="77"/>
      <c r="C391" s="79"/>
      <c r="D391" s="79"/>
      <c r="E391" s="79"/>
      <c r="F391" s="79"/>
    </row>
    <row r="392" spans="2:6" ht="12.75">
      <c r="B392" s="82"/>
      <c r="C392" s="83"/>
      <c r="D392" s="83"/>
      <c r="E392" s="83"/>
      <c r="F392" s="83"/>
    </row>
    <row r="393" spans="2:6" ht="12.75">
      <c r="B393" s="82"/>
      <c r="C393" s="83"/>
      <c r="D393" s="83"/>
      <c r="E393" s="83"/>
      <c r="F393" s="83"/>
    </row>
    <row r="394" spans="2:6" ht="12.75">
      <c r="B394" s="82"/>
      <c r="C394" s="83"/>
      <c r="D394" s="83"/>
      <c r="E394" s="83"/>
      <c r="F394" s="83"/>
    </row>
    <row r="395" spans="2:6" ht="12.75">
      <c r="B395" s="82"/>
      <c r="C395" s="83"/>
      <c r="D395" s="83"/>
      <c r="E395" s="83"/>
      <c r="F395" s="83"/>
    </row>
    <row r="396" spans="2:6" ht="12.75">
      <c r="B396" s="82"/>
      <c r="C396" s="83"/>
      <c r="D396" s="83"/>
      <c r="E396" s="83"/>
      <c r="F396" s="83"/>
    </row>
    <row r="397" spans="2:6" ht="12.75">
      <c r="B397" s="82"/>
      <c r="C397" s="83"/>
      <c r="D397" s="83"/>
      <c r="E397" s="83"/>
      <c r="F397" s="83"/>
    </row>
    <row r="398" spans="2:6" ht="12.75">
      <c r="B398" s="82"/>
      <c r="C398" s="83"/>
      <c r="D398" s="83"/>
      <c r="E398" s="83"/>
      <c r="F398" s="83"/>
    </row>
    <row r="399" spans="2:6" ht="12.75">
      <c r="B399" s="82"/>
      <c r="C399" s="83"/>
      <c r="D399" s="83"/>
      <c r="E399" s="83"/>
      <c r="F399" s="83"/>
    </row>
    <row r="400" spans="2:6" ht="12.75">
      <c r="B400" s="82"/>
      <c r="C400" s="83"/>
      <c r="D400" s="83"/>
      <c r="E400" s="83"/>
      <c r="F400" s="83"/>
    </row>
    <row r="401" spans="2:6" ht="12.75">
      <c r="B401" s="82"/>
      <c r="C401" s="83"/>
      <c r="D401" s="83"/>
      <c r="E401" s="83"/>
      <c r="F401" s="83"/>
    </row>
    <row r="402" spans="2:6" ht="12.75">
      <c r="B402" s="82"/>
      <c r="C402" s="83"/>
      <c r="D402" s="83"/>
      <c r="E402" s="83"/>
      <c r="F402" s="83"/>
    </row>
    <row r="403" spans="2:6" ht="12.75">
      <c r="B403" s="82"/>
      <c r="C403" s="83"/>
      <c r="D403" s="83"/>
      <c r="E403" s="83"/>
      <c r="F403" s="83"/>
    </row>
    <row r="404" spans="2:6" ht="12.75">
      <c r="B404" s="82"/>
      <c r="C404" s="83"/>
      <c r="D404" s="83"/>
      <c r="E404" s="83"/>
      <c r="F404" s="83"/>
    </row>
    <row r="405" spans="2:6" ht="12.75">
      <c r="B405" s="82"/>
      <c r="C405" s="83"/>
      <c r="D405" s="83"/>
      <c r="E405" s="83"/>
      <c r="F405" s="83"/>
    </row>
    <row r="406" spans="2:6" ht="12.75">
      <c r="B406" s="82"/>
      <c r="C406" s="83"/>
      <c r="D406" s="83"/>
      <c r="E406" s="83"/>
      <c r="F406" s="83"/>
    </row>
    <row r="407" spans="2:6" ht="12.75">
      <c r="B407" s="82"/>
      <c r="C407" s="83"/>
      <c r="D407" s="83"/>
      <c r="E407" s="83"/>
      <c r="F407" s="83"/>
    </row>
    <row r="408" spans="2:6" ht="12.75">
      <c r="B408" s="82"/>
      <c r="C408" s="83"/>
      <c r="D408" s="83"/>
      <c r="E408" s="83"/>
      <c r="F408" s="83"/>
    </row>
    <row r="409" spans="2:6" ht="12.75">
      <c r="B409" s="82"/>
      <c r="C409" s="83"/>
      <c r="D409" s="83"/>
      <c r="E409" s="83"/>
      <c r="F409" s="83"/>
    </row>
    <row r="410" spans="2:6" ht="12.75">
      <c r="B410" s="82"/>
      <c r="C410" s="83"/>
      <c r="D410" s="83"/>
      <c r="E410" s="83"/>
      <c r="F410" s="83"/>
    </row>
    <row r="411" spans="2:6" ht="12.75">
      <c r="B411" s="82"/>
      <c r="C411" s="83"/>
      <c r="D411" s="83"/>
      <c r="E411" s="83"/>
      <c r="F411" s="83"/>
    </row>
    <row r="412" spans="2:6" ht="12.75">
      <c r="B412" s="82"/>
      <c r="C412" s="83"/>
      <c r="D412" s="83"/>
      <c r="E412" s="83"/>
      <c r="F412" s="83"/>
    </row>
    <row r="413" spans="2:6" ht="12.75">
      <c r="B413" s="82"/>
      <c r="C413" s="83"/>
      <c r="D413" s="83"/>
      <c r="E413" s="83"/>
      <c r="F413" s="83"/>
    </row>
    <row r="414" spans="2:6" ht="12.75">
      <c r="B414" s="82"/>
      <c r="C414" s="83"/>
      <c r="D414" s="83"/>
      <c r="E414" s="83"/>
      <c r="F414" s="83"/>
    </row>
    <row r="415" spans="2:6" ht="12.75">
      <c r="B415" s="82"/>
      <c r="C415" s="83"/>
      <c r="D415" s="83"/>
      <c r="E415" s="83"/>
      <c r="F415" s="83"/>
    </row>
    <row r="416" spans="2:6" ht="12.75">
      <c r="B416" s="82"/>
      <c r="C416" s="83"/>
      <c r="D416" s="83"/>
      <c r="E416" s="83"/>
      <c r="F416" s="83"/>
    </row>
    <row r="417" spans="2:6" ht="12.75">
      <c r="B417" s="82"/>
      <c r="C417" s="83"/>
      <c r="D417" s="83"/>
      <c r="E417" s="83"/>
      <c r="F417" s="83"/>
    </row>
    <row r="418" spans="2:6" ht="12.75">
      <c r="B418" s="82"/>
      <c r="C418" s="83"/>
      <c r="D418" s="83"/>
      <c r="E418" s="83"/>
      <c r="F418" s="83"/>
    </row>
    <row r="419" spans="2:6" ht="12.75">
      <c r="B419" s="82"/>
      <c r="C419" s="83"/>
      <c r="D419" s="83"/>
      <c r="E419" s="83"/>
      <c r="F419" s="83"/>
    </row>
    <row r="420" spans="2:6" ht="12.75">
      <c r="B420" s="82"/>
      <c r="C420" s="83"/>
      <c r="D420" s="83"/>
      <c r="E420" s="83"/>
      <c r="F420" s="83"/>
    </row>
    <row r="421" spans="2:6" ht="12.75">
      <c r="B421" s="82"/>
      <c r="C421" s="83"/>
      <c r="D421" s="83"/>
      <c r="E421" s="83"/>
      <c r="F421" s="83"/>
    </row>
    <row r="422" spans="2:6" ht="12.75">
      <c r="B422" s="82"/>
      <c r="C422" s="83"/>
      <c r="D422" s="83"/>
      <c r="E422" s="83"/>
      <c r="F422" s="83"/>
    </row>
    <row r="423" spans="2:6" ht="12.75">
      <c r="B423" s="82"/>
      <c r="C423" s="83"/>
      <c r="D423" s="83"/>
      <c r="E423" s="83"/>
      <c r="F423" s="83"/>
    </row>
    <row r="424" spans="2:6" ht="12.75">
      <c r="B424" s="82"/>
      <c r="C424" s="83"/>
      <c r="D424" s="83"/>
      <c r="E424" s="83"/>
      <c r="F424" s="83"/>
    </row>
    <row r="425" spans="2:6" ht="12.75">
      <c r="B425" s="82"/>
      <c r="C425" s="83"/>
      <c r="D425" s="83"/>
      <c r="E425" s="83"/>
      <c r="F425" s="83"/>
    </row>
    <row r="426" spans="2:6" ht="12.75">
      <c r="B426" s="82"/>
      <c r="C426" s="83"/>
      <c r="D426" s="83"/>
      <c r="E426" s="83"/>
      <c r="F426" s="83"/>
    </row>
    <row r="427" spans="2:6" ht="12.75">
      <c r="B427" s="82"/>
      <c r="C427" s="83"/>
      <c r="D427" s="83"/>
      <c r="E427" s="83"/>
      <c r="F427" s="83"/>
    </row>
    <row r="428" spans="2:6" ht="12.75">
      <c r="B428" s="82"/>
      <c r="C428" s="83"/>
      <c r="D428" s="83"/>
      <c r="E428" s="83"/>
      <c r="F428" s="83"/>
    </row>
    <row r="429" spans="2:6" ht="12.75">
      <c r="B429" s="82"/>
      <c r="C429" s="83"/>
      <c r="D429" s="83"/>
      <c r="E429" s="83"/>
      <c r="F429" s="83"/>
    </row>
    <row r="430" spans="2:6" ht="12.75">
      <c r="B430" s="82"/>
      <c r="C430" s="83"/>
      <c r="D430" s="83"/>
      <c r="E430" s="83"/>
      <c r="F430" s="83"/>
    </row>
    <row r="431" spans="2:6" ht="12.75">
      <c r="B431" s="82"/>
      <c r="C431" s="83"/>
      <c r="D431" s="83"/>
      <c r="E431" s="83"/>
      <c r="F431" s="83"/>
    </row>
    <row r="432" spans="2:6" ht="12.75">
      <c r="B432" s="82"/>
      <c r="C432" s="83"/>
      <c r="D432" s="83"/>
      <c r="E432" s="83"/>
      <c r="F432" s="83"/>
    </row>
    <row r="433" spans="2:6" ht="12.75">
      <c r="B433" s="82"/>
      <c r="C433" s="83"/>
      <c r="D433" s="83"/>
      <c r="E433" s="83"/>
      <c r="F433" s="83"/>
    </row>
    <row r="434" spans="2:6" ht="12.75">
      <c r="B434" s="82"/>
      <c r="C434" s="83"/>
      <c r="D434" s="83"/>
      <c r="E434" s="83"/>
      <c r="F434" s="83"/>
    </row>
    <row r="435" spans="2:6" ht="12.75">
      <c r="B435" s="82"/>
      <c r="C435" s="83"/>
      <c r="D435" s="83"/>
      <c r="E435" s="83"/>
      <c r="F435" s="83"/>
    </row>
    <row r="436" spans="2:6" ht="12.75">
      <c r="B436" s="82"/>
      <c r="C436" s="83"/>
      <c r="D436" s="83"/>
      <c r="E436" s="83"/>
      <c r="F436" s="83"/>
    </row>
    <row r="437" spans="2:6" ht="12.75">
      <c r="B437" s="82"/>
      <c r="C437" s="83"/>
      <c r="D437" s="83"/>
      <c r="E437" s="83"/>
      <c r="F437" s="83"/>
    </row>
    <row r="438" spans="2:6" ht="12.75">
      <c r="B438" s="82"/>
      <c r="C438" s="83"/>
      <c r="D438" s="83"/>
      <c r="E438" s="83"/>
      <c r="F438" s="83"/>
    </row>
    <row r="439" spans="2:6" ht="12.75">
      <c r="B439" s="82"/>
      <c r="C439" s="83"/>
      <c r="D439" s="83"/>
      <c r="E439" s="83"/>
      <c r="F439" s="83"/>
    </row>
    <row r="440" spans="2:6" ht="12.75">
      <c r="B440" s="82"/>
      <c r="C440" s="83"/>
      <c r="D440" s="83"/>
      <c r="E440" s="83"/>
      <c r="F440" s="83"/>
    </row>
    <row r="441" spans="2:6" ht="12.75">
      <c r="B441" s="82"/>
      <c r="C441" s="83"/>
      <c r="D441" s="83"/>
      <c r="E441" s="83"/>
      <c r="F441" s="83"/>
    </row>
    <row r="442" spans="2:6" ht="12.75">
      <c r="B442" s="82"/>
      <c r="C442" s="83"/>
      <c r="D442" s="83"/>
      <c r="E442" s="83"/>
      <c r="F442" s="83"/>
    </row>
    <row r="443" spans="2:6" ht="12.75">
      <c r="B443" s="82"/>
      <c r="C443" s="83"/>
      <c r="D443" s="83"/>
      <c r="E443" s="83"/>
      <c r="F443" s="83"/>
    </row>
    <row r="444" spans="2:6" ht="12.75">
      <c r="B444" s="82"/>
      <c r="C444" s="83"/>
      <c r="D444" s="83"/>
      <c r="E444" s="83"/>
      <c r="F444" s="83"/>
    </row>
    <row r="445" spans="2:6" ht="12.75">
      <c r="B445" s="82"/>
      <c r="C445" s="83"/>
      <c r="D445" s="83"/>
      <c r="E445" s="83"/>
      <c r="F445" s="83"/>
    </row>
    <row r="446" spans="2:6" ht="12.75">
      <c r="B446" s="82"/>
      <c r="C446" s="83"/>
      <c r="D446" s="83"/>
      <c r="E446" s="83"/>
      <c r="F446" s="83"/>
    </row>
    <row r="447" spans="2:6" ht="12.75">
      <c r="B447" s="82"/>
      <c r="C447" s="83"/>
      <c r="D447" s="83"/>
      <c r="E447" s="83"/>
      <c r="F447" s="83"/>
    </row>
    <row r="448" spans="2:6" ht="12.75">
      <c r="B448" s="82"/>
      <c r="C448" s="83"/>
      <c r="D448" s="83"/>
      <c r="E448" s="83"/>
      <c r="F448" s="83"/>
    </row>
    <row r="449" spans="2:6" ht="12.75">
      <c r="B449" s="82"/>
      <c r="C449" s="83"/>
      <c r="D449" s="83"/>
      <c r="E449" s="83"/>
      <c r="F449" s="83"/>
    </row>
    <row r="450" spans="2:6" ht="12.75">
      <c r="B450" s="82"/>
      <c r="C450" s="83"/>
      <c r="D450" s="83"/>
      <c r="E450" s="83"/>
      <c r="F450" s="83"/>
    </row>
    <row r="451" spans="2:6" ht="12.75">
      <c r="B451" s="82"/>
      <c r="C451" s="83"/>
      <c r="D451" s="83"/>
      <c r="E451" s="83"/>
      <c r="F451" s="83"/>
    </row>
    <row r="452" spans="2:6" ht="12.75">
      <c r="B452" s="82"/>
      <c r="C452" s="83"/>
      <c r="D452" s="83"/>
      <c r="E452" s="83"/>
      <c r="F452" s="83"/>
    </row>
    <row r="453" spans="2:6" ht="12.75">
      <c r="B453" s="82"/>
      <c r="C453" s="83"/>
      <c r="D453" s="83"/>
      <c r="E453" s="83"/>
      <c r="F453" s="83"/>
    </row>
    <row r="454" spans="2:6" ht="12.75">
      <c r="B454" s="82"/>
      <c r="C454" s="83"/>
      <c r="D454" s="83"/>
      <c r="E454" s="83"/>
      <c r="F454" s="83"/>
    </row>
    <row r="455" spans="2:6" ht="12.75">
      <c r="B455" s="82"/>
      <c r="C455" s="83"/>
      <c r="D455" s="83"/>
      <c r="E455" s="83"/>
      <c r="F455" s="83"/>
    </row>
    <row r="456" spans="2:6" ht="12.75">
      <c r="B456" s="82"/>
      <c r="C456" s="83"/>
      <c r="D456" s="83"/>
      <c r="E456" s="83"/>
      <c r="F456" s="83"/>
    </row>
    <row r="457" spans="2:6" ht="12.75">
      <c r="B457" s="82"/>
      <c r="C457" s="83"/>
      <c r="D457" s="83"/>
      <c r="E457" s="83"/>
      <c r="F457" s="83"/>
    </row>
    <row r="458" spans="2:6" ht="12.75">
      <c r="B458" s="82"/>
      <c r="C458" s="83"/>
      <c r="D458" s="83"/>
      <c r="E458" s="83"/>
      <c r="F458" s="83"/>
    </row>
    <row r="459" spans="2:6" ht="12.75">
      <c r="B459" s="82"/>
      <c r="C459" s="83"/>
      <c r="D459" s="83"/>
      <c r="E459" s="83"/>
      <c r="F459" s="83"/>
    </row>
    <row r="460" spans="2:6" ht="12.75">
      <c r="B460" s="82"/>
      <c r="C460" s="83"/>
      <c r="D460" s="83"/>
      <c r="E460" s="83"/>
      <c r="F460" s="83"/>
    </row>
    <row r="461" spans="2:6" ht="12.75">
      <c r="B461" s="82"/>
      <c r="C461" s="83"/>
      <c r="D461" s="83"/>
      <c r="E461" s="83"/>
      <c r="F461" s="83"/>
    </row>
    <row r="462" spans="2:6" ht="12.75">
      <c r="B462" s="82"/>
      <c r="C462" s="83"/>
      <c r="D462" s="83"/>
      <c r="E462" s="83"/>
      <c r="F462" s="83"/>
    </row>
    <row r="463" spans="2:6" ht="12.75">
      <c r="B463" s="82"/>
      <c r="C463" s="83"/>
      <c r="D463" s="83"/>
      <c r="E463" s="83"/>
      <c r="F463" s="83"/>
    </row>
    <row r="464" spans="2:6" ht="12.75">
      <c r="B464" s="82"/>
      <c r="C464" s="83"/>
      <c r="D464" s="83"/>
      <c r="E464" s="83"/>
      <c r="F464" s="83"/>
    </row>
    <row r="465" spans="2:6" ht="12.75">
      <c r="B465" s="82"/>
      <c r="C465" s="83"/>
      <c r="D465" s="83"/>
      <c r="E465" s="83"/>
      <c r="F465" s="83"/>
    </row>
    <row r="466" spans="2:6" ht="12.75">
      <c r="B466" s="82"/>
      <c r="C466" s="83"/>
      <c r="D466" s="83"/>
      <c r="E466" s="83"/>
      <c r="F466" s="83"/>
    </row>
    <row r="467" spans="2:6" ht="12.75">
      <c r="B467" s="82"/>
      <c r="C467" s="83"/>
      <c r="D467" s="83"/>
      <c r="E467" s="83"/>
      <c r="F467" s="83"/>
    </row>
    <row r="468" spans="2:6" ht="12.75">
      <c r="B468" s="82"/>
      <c r="C468" s="83"/>
      <c r="D468" s="83"/>
      <c r="E468" s="83"/>
      <c r="F468" s="83"/>
    </row>
    <row r="469" spans="2:6" ht="12.75">
      <c r="B469" s="82"/>
      <c r="C469" s="83"/>
      <c r="D469" s="83"/>
      <c r="E469" s="83"/>
      <c r="F469" s="83"/>
    </row>
    <row r="470" spans="2:6" ht="12.75">
      <c r="B470" s="82"/>
      <c r="C470" s="83"/>
      <c r="D470" s="83"/>
      <c r="E470" s="83"/>
      <c r="F470" s="83"/>
    </row>
    <row r="471" spans="2:6" ht="12.75">
      <c r="B471" s="82"/>
      <c r="C471" s="83"/>
      <c r="D471" s="83"/>
      <c r="E471" s="83"/>
      <c r="F471" s="83"/>
    </row>
    <row r="472" spans="2:6" ht="12.75">
      <c r="B472" s="82"/>
      <c r="C472" s="83"/>
      <c r="D472" s="83"/>
      <c r="E472" s="83"/>
      <c r="F472" s="83"/>
    </row>
    <row r="473" spans="2:6" ht="12.75">
      <c r="B473" s="82"/>
      <c r="C473" s="83"/>
      <c r="D473" s="83"/>
      <c r="E473" s="83"/>
      <c r="F473" s="83"/>
    </row>
    <row r="474" spans="2:6" ht="12.75">
      <c r="B474" s="82"/>
      <c r="C474" s="83"/>
      <c r="D474" s="83"/>
      <c r="E474" s="83"/>
      <c r="F474" s="83"/>
    </row>
    <row r="475" spans="2:6" ht="12.75">
      <c r="B475" s="82"/>
      <c r="C475" s="83"/>
      <c r="D475" s="83"/>
      <c r="E475" s="83"/>
      <c r="F475" s="83"/>
    </row>
    <row r="476" spans="2:6" ht="12.75">
      <c r="B476" s="82"/>
      <c r="C476" s="83"/>
      <c r="D476" s="83"/>
      <c r="E476" s="83"/>
      <c r="F476" s="83"/>
    </row>
    <row r="477" spans="2:6" ht="12.75">
      <c r="B477" s="82"/>
      <c r="C477" s="83"/>
      <c r="D477" s="83"/>
      <c r="E477" s="83"/>
      <c r="F477" s="83"/>
    </row>
    <row r="478" spans="2:6" ht="12.75">
      <c r="B478" s="82"/>
      <c r="C478" s="83"/>
      <c r="D478" s="83"/>
      <c r="E478" s="83"/>
      <c r="F478" s="83"/>
    </row>
    <row r="479" spans="2:6" ht="12.75">
      <c r="B479" s="82"/>
      <c r="C479" s="83"/>
      <c r="D479" s="83"/>
      <c r="E479" s="83"/>
      <c r="F479" s="83"/>
    </row>
    <row r="480" spans="2:6" ht="12.75">
      <c r="B480" s="82"/>
      <c r="C480" s="83"/>
      <c r="D480" s="83"/>
      <c r="E480" s="83"/>
      <c r="F480" s="83"/>
    </row>
    <row r="481" spans="2:6" ht="12.75">
      <c r="B481" s="82"/>
      <c r="C481" s="83"/>
      <c r="D481" s="83"/>
      <c r="E481" s="83"/>
      <c r="F481" s="83"/>
    </row>
    <row r="482" spans="2:6" ht="12.75">
      <c r="B482" s="82"/>
      <c r="C482" s="83"/>
      <c r="D482" s="83"/>
      <c r="E482" s="83"/>
      <c r="F482" s="83"/>
    </row>
    <row r="483" spans="2:6" ht="12.75">
      <c r="B483" s="82"/>
      <c r="C483" s="83"/>
      <c r="D483" s="83"/>
      <c r="E483" s="83"/>
      <c r="F483" s="83"/>
    </row>
    <row r="484" spans="2:6" ht="12.75">
      <c r="B484" s="82"/>
      <c r="C484" s="83"/>
      <c r="D484" s="83"/>
      <c r="E484" s="83"/>
      <c r="F484" s="83"/>
    </row>
    <row r="485" spans="2:6" ht="12.75">
      <c r="B485" s="82"/>
      <c r="C485" s="83"/>
      <c r="D485" s="83"/>
      <c r="E485" s="83"/>
      <c r="F485" s="83"/>
    </row>
    <row r="486" spans="2:6" ht="12.75">
      <c r="B486" s="82"/>
      <c r="C486" s="83"/>
      <c r="D486" s="83"/>
      <c r="E486" s="83"/>
      <c r="F486" s="83"/>
    </row>
    <row r="487" spans="2:6" ht="12.75">
      <c r="B487" s="82"/>
      <c r="C487" s="83"/>
      <c r="D487" s="83"/>
      <c r="E487" s="83"/>
      <c r="F487" s="83"/>
    </row>
    <row r="488" spans="2:6" ht="12.75">
      <c r="B488" s="82"/>
      <c r="C488" s="83"/>
      <c r="D488" s="83"/>
      <c r="E488" s="83"/>
      <c r="F488" s="83"/>
    </row>
    <row r="489" spans="2:6" ht="12.75">
      <c r="B489" s="82"/>
      <c r="C489" s="83"/>
      <c r="D489" s="83"/>
      <c r="E489" s="83"/>
      <c r="F489" s="83"/>
    </row>
    <row r="490" spans="2:6" ht="12.75">
      <c r="B490" s="82"/>
      <c r="C490" s="83"/>
      <c r="D490" s="83"/>
      <c r="E490" s="83"/>
      <c r="F490" s="83"/>
    </row>
    <row r="491" spans="2:6" ht="12.75">
      <c r="B491" s="82"/>
      <c r="C491" s="83"/>
      <c r="D491" s="83"/>
      <c r="E491" s="83"/>
      <c r="F491" s="83"/>
    </row>
    <row r="492" spans="2:6" ht="12.75">
      <c r="B492" s="82"/>
      <c r="C492" s="83"/>
      <c r="D492" s="83"/>
      <c r="E492" s="83"/>
      <c r="F492" s="83"/>
    </row>
    <row r="493" spans="2:6" ht="12.75">
      <c r="B493" s="82"/>
      <c r="C493" s="83"/>
      <c r="D493" s="83"/>
      <c r="E493" s="83"/>
      <c r="F493" s="83"/>
    </row>
    <row r="494" spans="2:6" ht="12.75">
      <c r="B494" s="82"/>
      <c r="C494" s="83"/>
      <c r="D494" s="83"/>
      <c r="E494" s="83"/>
      <c r="F494" s="83"/>
    </row>
    <row r="495" spans="2:6" ht="12.75">
      <c r="B495" s="82"/>
      <c r="C495" s="83"/>
      <c r="D495" s="83"/>
      <c r="E495" s="83"/>
      <c r="F495" s="83"/>
    </row>
    <row r="496" spans="2:6" ht="12.75">
      <c r="B496" s="82"/>
      <c r="C496" s="83"/>
      <c r="D496" s="83"/>
      <c r="E496" s="83"/>
      <c r="F496" s="83"/>
    </row>
    <row r="497" spans="2:6" ht="12.75">
      <c r="B497" s="82"/>
      <c r="C497" s="83"/>
      <c r="D497" s="83"/>
      <c r="E497" s="83"/>
      <c r="F497" s="83"/>
    </row>
    <row r="498" spans="2:6" ht="12.75">
      <c r="B498" s="82"/>
      <c r="C498" s="83"/>
      <c r="D498" s="83"/>
      <c r="E498" s="83"/>
      <c r="F498" s="83"/>
    </row>
    <row r="499" spans="2:6" ht="12.75">
      <c r="B499" s="82"/>
      <c r="C499" s="83"/>
      <c r="D499" s="83"/>
      <c r="E499" s="83"/>
      <c r="F499" s="83"/>
    </row>
    <row r="500" spans="2:6" ht="12.75">
      <c r="B500" s="82"/>
      <c r="C500" s="83"/>
      <c r="D500" s="83"/>
      <c r="E500" s="83"/>
      <c r="F500" s="83"/>
    </row>
    <row r="501" spans="2:6" ht="12.75">
      <c r="B501" s="82"/>
      <c r="C501" s="83"/>
      <c r="D501" s="83"/>
      <c r="E501" s="83"/>
      <c r="F501" s="83"/>
    </row>
    <row r="502" spans="2:6" ht="12.75">
      <c r="B502" s="82"/>
      <c r="C502" s="83"/>
      <c r="D502" s="83"/>
      <c r="E502" s="83"/>
      <c r="F502" s="83"/>
    </row>
    <row r="503" spans="2:6" ht="12.75">
      <c r="B503" s="82"/>
      <c r="C503" s="83"/>
      <c r="D503" s="83"/>
      <c r="E503" s="83"/>
      <c r="F503" s="83"/>
    </row>
    <row r="504" spans="2:6" ht="12.75">
      <c r="B504" s="82"/>
      <c r="C504" s="83"/>
      <c r="D504" s="83"/>
      <c r="E504" s="83"/>
      <c r="F504" s="83"/>
    </row>
    <row r="505" spans="2:6" ht="12.75">
      <c r="B505" s="82"/>
      <c r="C505" s="83"/>
      <c r="D505" s="83"/>
      <c r="E505" s="83"/>
      <c r="F505" s="83"/>
    </row>
    <row r="506" spans="2:6" ht="12.75">
      <c r="B506" s="82"/>
      <c r="C506" s="83"/>
      <c r="D506" s="83"/>
      <c r="E506" s="83"/>
      <c r="F506" s="83"/>
    </row>
    <row r="507" spans="2:6" ht="12.75">
      <c r="B507" s="82"/>
      <c r="C507" s="83"/>
      <c r="D507" s="83"/>
      <c r="E507" s="83"/>
      <c r="F507" s="83"/>
    </row>
    <row r="508" spans="2:6" ht="12.75">
      <c r="B508" s="82"/>
      <c r="C508" s="83"/>
      <c r="D508" s="83"/>
      <c r="E508" s="83"/>
      <c r="F508" s="83"/>
    </row>
    <row r="509" spans="2:6" ht="12.75">
      <c r="B509" s="82"/>
      <c r="C509" s="83"/>
      <c r="D509" s="83"/>
      <c r="E509" s="83"/>
      <c r="F509" s="83"/>
    </row>
    <row r="510" spans="2:6" ht="12.75">
      <c r="B510" s="82"/>
      <c r="C510" s="83"/>
      <c r="D510" s="83"/>
      <c r="E510" s="83"/>
      <c r="F510" s="83"/>
    </row>
    <row r="511" spans="2:6" ht="12.75">
      <c r="B511" s="82"/>
      <c r="C511" s="83"/>
      <c r="D511" s="83"/>
      <c r="E511" s="83"/>
      <c r="F511" s="83"/>
    </row>
    <row r="512" spans="2:6" ht="12.75">
      <c r="B512" s="82"/>
      <c r="C512" s="83"/>
      <c r="D512" s="83"/>
      <c r="E512" s="83"/>
      <c r="F512" s="83"/>
    </row>
    <row r="513" spans="2:6" ht="12.75">
      <c r="B513" s="82"/>
      <c r="C513" s="83"/>
      <c r="D513" s="83"/>
      <c r="E513" s="83"/>
      <c r="F513" s="83"/>
    </row>
    <row r="514" spans="2:6" ht="12.75">
      <c r="B514" s="82"/>
      <c r="C514" s="83"/>
      <c r="D514" s="83"/>
      <c r="E514" s="83"/>
      <c r="F514" s="83"/>
    </row>
    <row r="515" spans="2:6" ht="12.75">
      <c r="B515" s="82"/>
      <c r="C515" s="83"/>
      <c r="D515" s="83"/>
      <c r="E515" s="83"/>
      <c r="F515" s="83"/>
    </row>
    <row r="516" spans="2:6" ht="12.75">
      <c r="B516" s="82"/>
      <c r="C516" s="83"/>
      <c r="D516" s="83"/>
      <c r="E516" s="83"/>
      <c r="F516" s="83"/>
    </row>
    <row r="517" spans="2:6" ht="12.75">
      <c r="B517" s="82"/>
      <c r="C517" s="83"/>
      <c r="D517" s="83"/>
      <c r="E517" s="83"/>
      <c r="F517" s="83"/>
    </row>
    <row r="518" spans="2:6" ht="12.75">
      <c r="B518" s="82"/>
      <c r="C518" s="83"/>
      <c r="D518" s="83"/>
      <c r="E518" s="83"/>
      <c r="F518" s="83"/>
    </row>
    <row r="519" spans="2:6" ht="12.75">
      <c r="B519" s="82"/>
      <c r="C519" s="83"/>
      <c r="D519" s="83"/>
      <c r="E519" s="83"/>
      <c r="F519" s="83"/>
    </row>
    <row r="520" spans="2:6" ht="12.75">
      <c r="B520" s="82"/>
      <c r="C520" s="83"/>
      <c r="D520" s="83"/>
      <c r="E520" s="83"/>
      <c r="F520" s="83"/>
    </row>
    <row r="521" spans="2:6" ht="12.75">
      <c r="B521" s="82"/>
      <c r="C521" s="83"/>
      <c r="D521" s="83"/>
      <c r="E521" s="83"/>
      <c r="F521" s="83"/>
    </row>
    <row r="522" spans="2:6" ht="12.75">
      <c r="B522" s="82"/>
      <c r="C522" s="83"/>
      <c r="D522" s="83"/>
      <c r="E522" s="83"/>
      <c r="F522" s="83"/>
    </row>
    <row r="523" spans="2:6" ht="12.75">
      <c r="B523" s="82"/>
      <c r="C523" s="83"/>
      <c r="D523" s="83"/>
      <c r="E523" s="83"/>
      <c r="F523" s="83"/>
    </row>
    <row r="524" spans="2:6" ht="12.75">
      <c r="B524" s="82"/>
      <c r="C524" s="83"/>
      <c r="D524" s="83"/>
      <c r="E524" s="83"/>
      <c r="F524" s="83"/>
    </row>
    <row r="525" spans="2:6" ht="12.75">
      <c r="B525" s="82"/>
      <c r="C525" s="83"/>
      <c r="D525" s="83"/>
      <c r="E525" s="83"/>
      <c r="F525" s="83"/>
    </row>
    <row r="526" spans="2:6" ht="12.75">
      <c r="B526" s="82"/>
      <c r="C526" s="83"/>
      <c r="D526" s="83"/>
      <c r="E526" s="83"/>
      <c r="F526" s="83"/>
    </row>
    <row r="527" spans="2:6" ht="12.75">
      <c r="B527" s="82"/>
      <c r="C527" s="83"/>
      <c r="D527" s="83"/>
      <c r="E527" s="83"/>
      <c r="F527" s="83"/>
    </row>
    <row r="528" spans="2:6" ht="12.75">
      <c r="B528" s="82"/>
      <c r="C528" s="83"/>
      <c r="D528" s="83"/>
      <c r="E528" s="83"/>
      <c r="F528" s="83"/>
    </row>
    <row r="529" spans="2:6" ht="12.75">
      <c r="B529" s="82"/>
      <c r="C529" s="83"/>
      <c r="D529" s="83"/>
      <c r="E529" s="83"/>
      <c r="F529" s="83"/>
    </row>
    <row r="530" spans="2:6" ht="12.75">
      <c r="B530" s="82"/>
      <c r="C530" s="83"/>
      <c r="D530" s="83"/>
      <c r="E530" s="83"/>
      <c r="F530" s="83"/>
    </row>
    <row r="531" spans="2:6" ht="12.75">
      <c r="B531" s="82"/>
      <c r="C531" s="83"/>
      <c r="D531" s="83"/>
      <c r="E531" s="83"/>
      <c r="F531" s="83"/>
    </row>
    <row r="532" spans="2:6" ht="12.75">
      <c r="B532" s="82"/>
      <c r="C532" s="83"/>
      <c r="D532" s="83"/>
      <c r="E532" s="83"/>
      <c r="F532" s="83"/>
    </row>
    <row r="533" spans="2:6" ht="12.75">
      <c r="B533" s="82"/>
      <c r="C533" s="83"/>
      <c r="D533" s="83"/>
      <c r="E533" s="83"/>
      <c r="F533" s="83"/>
    </row>
    <row r="534" spans="2:6" ht="12.75">
      <c r="B534" s="82"/>
      <c r="C534" s="83"/>
      <c r="D534" s="83"/>
      <c r="E534" s="83"/>
      <c r="F534" s="83"/>
    </row>
    <row r="535" spans="2:6" ht="12.75">
      <c r="B535" s="82"/>
      <c r="C535" s="83"/>
      <c r="D535" s="83"/>
      <c r="E535" s="83"/>
      <c r="F535" s="83"/>
    </row>
    <row r="536" spans="2:6" ht="12.75">
      <c r="B536" s="82"/>
      <c r="C536" s="83"/>
      <c r="D536" s="83"/>
      <c r="E536" s="83"/>
      <c r="F536" s="83"/>
    </row>
    <row r="537" spans="2:6" ht="12.75">
      <c r="B537" s="82"/>
      <c r="C537" s="83"/>
      <c r="D537" s="83"/>
      <c r="E537" s="83"/>
      <c r="F537" s="83"/>
    </row>
    <row r="538" spans="2:6" ht="12.75">
      <c r="B538" s="82"/>
      <c r="C538" s="83"/>
      <c r="D538" s="83"/>
      <c r="E538" s="83"/>
      <c r="F538" s="83"/>
    </row>
    <row r="539" spans="2:6" ht="12.75">
      <c r="B539" s="82"/>
      <c r="C539" s="83"/>
      <c r="D539" s="83"/>
      <c r="E539" s="83"/>
      <c r="F539" s="83"/>
    </row>
    <row r="540" spans="2:6" ht="12.75">
      <c r="B540" s="82"/>
      <c r="C540" s="83"/>
      <c r="D540" s="83"/>
      <c r="E540" s="83"/>
      <c r="F540" s="83"/>
    </row>
    <row r="541" spans="2:6" ht="12.75">
      <c r="B541" s="82"/>
      <c r="C541" s="83"/>
      <c r="D541" s="83"/>
      <c r="E541" s="83"/>
      <c r="F541" s="83"/>
    </row>
    <row r="542" spans="2:6" ht="12.75">
      <c r="B542" s="82"/>
      <c r="C542" s="83"/>
      <c r="D542" s="83"/>
      <c r="E542" s="83"/>
      <c r="F542" s="83"/>
    </row>
    <row r="543" spans="2:6" ht="12.75">
      <c r="B543" s="82"/>
      <c r="C543" s="83"/>
      <c r="D543" s="83"/>
      <c r="E543" s="83"/>
      <c r="F543" s="83"/>
    </row>
    <row r="544" spans="2:6" ht="12.75">
      <c r="B544" s="82"/>
      <c r="C544" s="83"/>
      <c r="D544" s="83"/>
      <c r="E544" s="83"/>
      <c r="F544" s="83"/>
    </row>
    <row r="545" spans="2:6" ht="12.75">
      <c r="B545" s="82"/>
      <c r="C545" s="83"/>
      <c r="D545" s="83"/>
      <c r="E545" s="83"/>
      <c r="F545" s="83"/>
    </row>
    <row r="546" spans="2:6" ht="12.75">
      <c r="B546" s="82"/>
      <c r="C546" s="83"/>
      <c r="D546" s="83"/>
      <c r="E546" s="83"/>
      <c r="F546" s="83"/>
    </row>
    <row r="547" spans="2:6" ht="12.75">
      <c r="B547" s="82"/>
      <c r="C547" s="83"/>
      <c r="D547" s="83"/>
      <c r="E547" s="83"/>
      <c r="F547" s="83"/>
    </row>
    <row r="548" spans="2:6" ht="12.75">
      <c r="B548" s="82"/>
      <c r="C548" s="83"/>
      <c r="D548" s="83"/>
      <c r="E548" s="83"/>
      <c r="F548" s="83"/>
    </row>
    <row r="549" spans="2:6" ht="12.75">
      <c r="B549" s="82"/>
      <c r="C549" s="83"/>
      <c r="D549" s="83"/>
      <c r="E549" s="83"/>
      <c r="F549" s="83"/>
    </row>
    <row r="550" spans="2:6" ht="12.75">
      <c r="B550" s="82"/>
      <c r="C550" s="83"/>
      <c r="D550" s="83"/>
      <c r="E550" s="83"/>
      <c r="F550" s="83"/>
    </row>
    <row r="551" spans="2:6" ht="12.75">
      <c r="B551" s="82"/>
      <c r="C551" s="83"/>
      <c r="D551" s="83"/>
      <c r="E551" s="83"/>
      <c r="F551" s="83"/>
    </row>
    <row r="552" spans="2:6" ht="12.75">
      <c r="B552" s="82"/>
      <c r="C552" s="83"/>
      <c r="D552" s="83"/>
      <c r="E552" s="83"/>
      <c r="F552" s="83"/>
    </row>
    <row r="553" spans="2:6" ht="12.75">
      <c r="B553" s="82"/>
      <c r="C553" s="83"/>
      <c r="D553" s="83"/>
      <c r="E553" s="83"/>
      <c r="F553" s="83"/>
    </row>
    <row r="554" spans="2:6" ht="12.75">
      <c r="B554" s="82"/>
      <c r="C554" s="83"/>
      <c r="D554" s="83"/>
      <c r="E554" s="83"/>
      <c r="F554" s="83"/>
    </row>
    <row r="555" spans="2:6" ht="12.75">
      <c r="B555" s="82"/>
      <c r="C555" s="83"/>
      <c r="D555" s="83"/>
      <c r="E555" s="83"/>
      <c r="F555" s="83"/>
    </row>
    <row r="556" spans="2:6" ht="12.75">
      <c r="B556" s="82"/>
      <c r="C556" s="83"/>
      <c r="D556" s="83"/>
      <c r="E556" s="83"/>
      <c r="F556" s="83"/>
    </row>
    <row r="557" spans="2:6" ht="12.75">
      <c r="B557" s="82"/>
      <c r="C557" s="83"/>
      <c r="D557" s="83"/>
      <c r="E557" s="83"/>
      <c r="F557" s="83"/>
    </row>
    <row r="558" spans="2:6" ht="12.75">
      <c r="B558" s="82"/>
      <c r="C558" s="83"/>
      <c r="D558" s="83"/>
      <c r="E558" s="83"/>
      <c r="F558" s="83"/>
    </row>
    <row r="559" spans="2:6" ht="12.75">
      <c r="B559" s="82"/>
      <c r="C559" s="83"/>
      <c r="D559" s="83"/>
      <c r="E559" s="83"/>
      <c r="F559" s="83"/>
    </row>
    <row r="560" spans="2:6" ht="12.75">
      <c r="B560" s="82"/>
      <c r="C560" s="83"/>
      <c r="D560" s="83"/>
      <c r="E560" s="83"/>
      <c r="F560" s="83"/>
    </row>
    <row r="561" spans="2:6" ht="12.75">
      <c r="B561" s="82"/>
      <c r="C561" s="83"/>
      <c r="D561" s="83"/>
      <c r="E561" s="83"/>
      <c r="F561" s="83"/>
    </row>
    <row r="562" spans="2:6" ht="12.75">
      <c r="B562" s="82"/>
      <c r="C562" s="83"/>
      <c r="D562" s="83"/>
      <c r="E562" s="83"/>
      <c r="F562" s="83"/>
    </row>
    <row r="563" spans="2:6" ht="12.75">
      <c r="B563" s="82"/>
      <c r="C563" s="83"/>
      <c r="D563" s="83"/>
      <c r="E563" s="83"/>
      <c r="F563" s="83"/>
    </row>
    <row r="564" spans="2:6" ht="12.75">
      <c r="B564" s="82"/>
      <c r="C564" s="83"/>
      <c r="D564" s="83"/>
      <c r="E564" s="83"/>
      <c r="F564" s="83"/>
    </row>
    <row r="565" spans="2:6" ht="12.75">
      <c r="B565" s="82"/>
      <c r="C565" s="83"/>
      <c r="D565" s="83"/>
      <c r="E565" s="83"/>
      <c r="F565" s="83"/>
    </row>
    <row r="566" spans="2:6" ht="12.75">
      <c r="B566" s="82"/>
      <c r="C566" s="83"/>
      <c r="D566" s="83"/>
      <c r="E566" s="83"/>
      <c r="F566" s="83"/>
    </row>
    <row r="567" spans="2:6" ht="12.75">
      <c r="B567" s="82"/>
      <c r="C567" s="83"/>
      <c r="D567" s="83"/>
      <c r="E567" s="83"/>
      <c r="F567" s="83"/>
    </row>
    <row r="568" spans="2:6" ht="12.75">
      <c r="B568" s="82"/>
      <c r="C568" s="83"/>
      <c r="D568" s="83"/>
      <c r="E568" s="83"/>
      <c r="F568" s="83"/>
    </row>
    <row r="569" spans="2:6" ht="12.75">
      <c r="B569" s="82"/>
      <c r="C569" s="83"/>
      <c r="D569" s="83"/>
      <c r="E569" s="83"/>
      <c r="F569" s="83"/>
    </row>
    <row r="570" spans="2:6" ht="12.75">
      <c r="B570" s="82"/>
      <c r="C570" s="83"/>
      <c r="D570" s="83"/>
      <c r="E570" s="83"/>
      <c r="F570" s="83"/>
    </row>
    <row r="571" spans="2:6" ht="12.75">
      <c r="B571" s="82"/>
      <c r="C571" s="83"/>
      <c r="D571" s="83"/>
      <c r="E571" s="83"/>
      <c r="F571" s="83"/>
    </row>
    <row r="572" spans="2:6" ht="12.75">
      <c r="B572" s="82"/>
      <c r="C572" s="83"/>
      <c r="D572" s="83"/>
      <c r="E572" s="83"/>
      <c r="F572" s="83"/>
    </row>
    <row r="573" spans="2:6" ht="12.75">
      <c r="B573" s="82"/>
      <c r="C573" s="83"/>
      <c r="D573" s="83"/>
      <c r="E573" s="83"/>
      <c r="F573" s="83"/>
    </row>
    <row r="574" spans="2:6" ht="12.75">
      <c r="B574" s="82"/>
      <c r="C574" s="83"/>
      <c r="D574" s="83"/>
      <c r="E574" s="83"/>
      <c r="F574" s="83"/>
    </row>
    <row r="575" spans="2:6" ht="12.75">
      <c r="B575" s="82"/>
      <c r="C575" s="83"/>
      <c r="D575" s="83"/>
      <c r="E575" s="83"/>
      <c r="F575" s="83"/>
    </row>
    <row r="576" spans="2:6" ht="12.75">
      <c r="B576" s="82"/>
      <c r="C576" s="83"/>
      <c r="D576" s="83"/>
      <c r="E576" s="83"/>
      <c r="F576" s="83"/>
    </row>
    <row r="577" spans="2:6" ht="12.75">
      <c r="B577" s="82"/>
      <c r="C577" s="83"/>
      <c r="D577" s="83"/>
      <c r="E577" s="83"/>
      <c r="F577" s="83"/>
    </row>
    <row r="578" spans="2:6" ht="12.75">
      <c r="B578" s="82"/>
      <c r="C578" s="83"/>
      <c r="D578" s="83"/>
      <c r="E578" s="83"/>
      <c r="F578" s="83"/>
    </row>
    <row r="579" spans="2:6" ht="12.75">
      <c r="B579" s="82"/>
      <c r="C579" s="83"/>
      <c r="D579" s="83"/>
      <c r="E579" s="83"/>
      <c r="F579" s="83"/>
    </row>
    <row r="580" spans="2:6" ht="12.75">
      <c r="B580" s="82"/>
      <c r="C580" s="83"/>
      <c r="D580" s="83"/>
      <c r="E580" s="83"/>
      <c r="F580" s="83"/>
    </row>
    <row r="581" spans="2:6" ht="12.75">
      <c r="B581" s="82"/>
      <c r="C581" s="83"/>
      <c r="D581" s="83"/>
      <c r="E581" s="83"/>
      <c r="F581" s="83"/>
    </row>
    <row r="582" spans="2:6" ht="12.75">
      <c r="B582" s="82"/>
      <c r="C582" s="83"/>
      <c r="D582" s="83"/>
      <c r="E582" s="83"/>
      <c r="F582" s="83"/>
    </row>
    <row r="583" spans="2:6" ht="12.75">
      <c r="B583" s="82"/>
      <c r="C583" s="83"/>
      <c r="D583" s="83"/>
      <c r="E583" s="83"/>
      <c r="F583" s="83"/>
    </row>
    <row r="584" spans="2:6" ht="12.75">
      <c r="B584" s="82"/>
      <c r="C584" s="83"/>
      <c r="D584" s="83"/>
      <c r="E584" s="83"/>
      <c r="F584" s="83"/>
    </row>
    <row r="585" spans="2:6" ht="12.75">
      <c r="B585" s="82"/>
      <c r="C585" s="83"/>
      <c r="D585" s="83"/>
      <c r="E585" s="83"/>
      <c r="F585" s="83"/>
    </row>
    <row r="586" spans="2:6" ht="12.75">
      <c r="B586" s="82"/>
      <c r="C586" s="83"/>
      <c r="D586" s="83"/>
      <c r="E586" s="83"/>
      <c r="F586" s="83"/>
    </row>
    <row r="587" spans="2:6" ht="12.75">
      <c r="B587" s="82"/>
      <c r="C587" s="83"/>
      <c r="D587" s="83"/>
      <c r="E587" s="83"/>
      <c r="F587" s="83"/>
    </row>
    <row r="588" spans="2:6" ht="12.75">
      <c r="B588" s="82"/>
      <c r="C588" s="83"/>
      <c r="D588" s="83"/>
      <c r="E588" s="83"/>
      <c r="F588" s="83"/>
    </row>
    <row r="589" spans="2:6" ht="12.75">
      <c r="B589" s="82"/>
      <c r="C589" s="83"/>
      <c r="D589" s="83"/>
      <c r="E589" s="83"/>
      <c r="F589" s="83"/>
    </row>
    <row r="590" spans="2:6" ht="12.75">
      <c r="B590" s="82"/>
      <c r="C590" s="83"/>
      <c r="D590" s="83"/>
      <c r="E590" s="83"/>
      <c r="F590" s="83"/>
    </row>
    <row r="591" spans="2:6" ht="12.75">
      <c r="B591" s="82"/>
      <c r="C591" s="83"/>
      <c r="D591" s="83"/>
      <c r="E591" s="83"/>
      <c r="F591" s="83"/>
    </row>
    <row r="592" spans="2:6" ht="12.75">
      <c r="B592" s="82"/>
      <c r="C592" s="83"/>
      <c r="D592" s="83"/>
      <c r="E592" s="83"/>
      <c r="F592" s="83"/>
    </row>
    <row r="593" spans="2:6" ht="12.75">
      <c r="B593" s="82"/>
      <c r="C593" s="83"/>
      <c r="D593" s="83"/>
      <c r="E593" s="83"/>
      <c r="F593" s="83"/>
    </row>
    <row r="594" spans="2:6" ht="12.75">
      <c r="B594" s="82"/>
      <c r="C594" s="83"/>
      <c r="D594" s="83"/>
      <c r="E594" s="83"/>
      <c r="F594" s="83"/>
    </row>
    <row r="595" spans="2:6" ht="12.75">
      <c r="B595" s="82"/>
      <c r="C595" s="83"/>
      <c r="D595" s="83"/>
      <c r="E595" s="83"/>
      <c r="F595" s="83"/>
    </row>
    <row r="596" spans="2:6" ht="12.75">
      <c r="B596" s="82"/>
      <c r="C596" s="83"/>
      <c r="D596" s="83"/>
      <c r="E596" s="83"/>
      <c r="F596" s="83"/>
    </row>
    <row r="597" spans="2:6" ht="12.75">
      <c r="B597" s="82"/>
      <c r="C597" s="83"/>
      <c r="D597" s="83"/>
      <c r="E597" s="83"/>
      <c r="F597" s="83"/>
    </row>
    <row r="598" spans="2:6" ht="12.75">
      <c r="B598" s="82"/>
      <c r="C598" s="83"/>
      <c r="D598" s="83"/>
      <c r="E598" s="83"/>
      <c r="F598" s="83"/>
    </row>
    <row r="599" spans="2:6" ht="12.75">
      <c r="B599" s="82"/>
      <c r="C599" s="83"/>
      <c r="D599" s="83"/>
      <c r="E599" s="83"/>
      <c r="F599" s="83"/>
    </row>
    <row r="600" spans="2:6" ht="12.75">
      <c r="B600" s="82"/>
      <c r="C600" s="83"/>
      <c r="D600" s="83"/>
      <c r="E600" s="83"/>
      <c r="F600" s="83"/>
    </row>
    <row r="601" spans="2:6" ht="12.75">
      <c r="B601" s="82"/>
      <c r="C601" s="83"/>
      <c r="D601" s="83"/>
      <c r="E601" s="83"/>
      <c r="F601" s="83"/>
    </row>
    <row r="602" spans="2:6" ht="12.75">
      <c r="B602" s="82"/>
      <c r="C602" s="83"/>
      <c r="D602" s="83"/>
      <c r="E602" s="83"/>
      <c r="F602" s="83"/>
    </row>
    <row r="603" spans="2:6" ht="12.75">
      <c r="B603" s="82"/>
      <c r="C603" s="83"/>
      <c r="D603" s="83"/>
      <c r="E603" s="83"/>
      <c r="F603" s="83"/>
    </row>
    <row r="604" spans="2:6" ht="12.75">
      <c r="B604" s="82"/>
      <c r="C604" s="83"/>
      <c r="D604" s="83"/>
      <c r="E604" s="83"/>
      <c r="F604" s="83"/>
    </row>
    <row r="605" spans="2:6" ht="12.75">
      <c r="B605" s="82"/>
      <c r="C605" s="83"/>
      <c r="D605" s="83"/>
      <c r="E605" s="83"/>
      <c r="F605" s="83"/>
    </row>
    <row r="606" spans="2:6" ht="12.75">
      <c r="B606" s="82"/>
      <c r="C606" s="83"/>
      <c r="D606" s="83"/>
      <c r="E606" s="83"/>
      <c r="F606" s="83"/>
    </row>
    <row r="607" spans="2:6" ht="12.75">
      <c r="B607" s="82"/>
      <c r="C607" s="83"/>
      <c r="D607" s="83"/>
      <c r="E607" s="83"/>
      <c r="F607" s="83"/>
    </row>
    <row r="608" spans="2:6" ht="12.75">
      <c r="B608" s="82"/>
      <c r="C608" s="83"/>
      <c r="D608" s="83"/>
      <c r="E608" s="83"/>
      <c r="F608" s="83"/>
    </row>
    <row r="609" spans="2:6" ht="12.75">
      <c r="B609" s="82"/>
      <c r="C609" s="83"/>
      <c r="D609" s="83"/>
      <c r="E609" s="83"/>
      <c r="F609" s="83"/>
    </row>
    <row r="610" spans="2:6" ht="12.75">
      <c r="B610" s="82"/>
      <c r="C610" s="83"/>
      <c r="D610" s="83"/>
      <c r="E610" s="83"/>
      <c r="F610" s="83"/>
    </row>
    <row r="611" spans="2:6" ht="12.75">
      <c r="B611" s="82"/>
      <c r="C611" s="83"/>
      <c r="D611" s="83"/>
      <c r="E611" s="83"/>
      <c r="F611" s="83"/>
    </row>
    <row r="612" spans="2:6" ht="12.75">
      <c r="B612" s="82"/>
      <c r="C612" s="83"/>
      <c r="D612" s="83"/>
      <c r="E612" s="83"/>
      <c r="F612" s="83"/>
    </row>
    <row r="613" spans="2:6" ht="12.75">
      <c r="B613" s="82"/>
      <c r="C613" s="83"/>
      <c r="D613" s="83"/>
      <c r="E613" s="83"/>
      <c r="F613" s="83"/>
    </row>
    <row r="614" spans="2:6" ht="12.75">
      <c r="B614" s="82"/>
      <c r="C614" s="83"/>
      <c r="D614" s="83"/>
      <c r="E614" s="83"/>
      <c r="F614" s="83"/>
    </row>
    <row r="615" spans="2:6" ht="12.75">
      <c r="B615" s="82"/>
      <c r="C615" s="83"/>
      <c r="D615" s="83"/>
      <c r="E615" s="83"/>
      <c r="F615" s="83"/>
    </row>
    <row r="616" spans="2:6" ht="12.75">
      <c r="B616" s="82"/>
      <c r="C616" s="83"/>
      <c r="D616" s="83"/>
      <c r="E616" s="83"/>
      <c r="F616" s="83"/>
    </row>
    <row r="617" spans="2:6" ht="12.75">
      <c r="B617" s="82"/>
      <c r="C617" s="83"/>
      <c r="D617" s="83"/>
      <c r="E617" s="83"/>
      <c r="F617" s="83"/>
    </row>
    <row r="618" spans="2:6" ht="12.75">
      <c r="B618" s="82"/>
      <c r="C618" s="83"/>
      <c r="D618" s="83"/>
      <c r="E618" s="83"/>
      <c r="F618" s="83"/>
    </row>
    <row r="619" spans="2:6" ht="12.75">
      <c r="B619" s="82"/>
      <c r="C619" s="83"/>
      <c r="D619" s="83"/>
      <c r="E619" s="83"/>
      <c r="F619" s="83"/>
    </row>
    <row r="620" spans="2:6" ht="12.75">
      <c r="B620" s="82"/>
      <c r="C620" s="83"/>
      <c r="D620" s="83"/>
      <c r="E620" s="83"/>
      <c r="F620" s="83"/>
    </row>
    <row r="621" spans="2:6" ht="12.75">
      <c r="B621" s="82"/>
      <c r="C621" s="83"/>
      <c r="D621" s="83"/>
      <c r="E621" s="83"/>
      <c r="F621" s="83"/>
    </row>
    <row r="622" spans="2:6" ht="12.75">
      <c r="B622" s="82"/>
      <c r="C622" s="83"/>
      <c r="D622" s="83"/>
      <c r="E622" s="83"/>
      <c r="F622" s="83"/>
    </row>
    <row r="623" spans="2:6" ht="12.75">
      <c r="B623" s="82"/>
      <c r="C623" s="83"/>
      <c r="D623" s="83"/>
      <c r="E623" s="83"/>
      <c r="F623" s="83"/>
    </row>
    <row r="624" spans="2:6" ht="12.75">
      <c r="B624" s="82"/>
      <c r="C624" s="83"/>
      <c r="D624" s="83"/>
      <c r="E624" s="83"/>
      <c r="F624" s="83"/>
    </row>
    <row r="625" spans="2:6" ht="12.75">
      <c r="B625" s="82"/>
      <c r="C625" s="83"/>
      <c r="D625" s="83"/>
      <c r="E625" s="83"/>
      <c r="F625" s="83"/>
    </row>
    <row r="626" spans="2:6" ht="12.75">
      <c r="B626" s="82"/>
      <c r="C626" s="83"/>
      <c r="D626" s="83"/>
      <c r="E626" s="83"/>
      <c r="F626" s="83"/>
    </row>
    <row r="627" spans="2:6" ht="12.75">
      <c r="B627" s="82"/>
      <c r="C627" s="83"/>
      <c r="D627" s="83"/>
      <c r="E627" s="83"/>
      <c r="F627" s="83"/>
    </row>
    <row r="628" spans="2:6" ht="12.75">
      <c r="B628" s="82"/>
      <c r="C628" s="83"/>
      <c r="D628" s="83"/>
      <c r="E628" s="83"/>
      <c r="F628" s="83"/>
    </row>
    <row r="629" spans="2:6" ht="12.75">
      <c r="B629" s="82"/>
      <c r="C629" s="83"/>
      <c r="D629" s="83"/>
      <c r="E629" s="83"/>
      <c r="F629" s="83"/>
    </row>
    <row r="630" spans="2:6" ht="12.75">
      <c r="B630" s="82"/>
      <c r="C630" s="83"/>
      <c r="D630" s="83"/>
      <c r="E630" s="83"/>
      <c r="F630" s="83"/>
    </row>
    <row r="631" spans="2:6" ht="12.75">
      <c r="B631" s="82"/>
      <c r="C631" s="83"/>
      <c r="D631" s="83"/>
      <c r="E631" s="83"/>
      <c r="F631" s="83"/>
    </row>
    <row r="632" spans="2:6" ht="12.75">
      <c r="B632" s="82"/>
      <c r="C632" s="83"/>
      <c r="D632" s="83"/>
      <c r="E632" s="83"/>
      <c r="F632" s="83"/>
    </row>
    <row r="633" spans="2:6" ht="12.75">
      <c r="B633" s="82"/>
      <c r="C633" s="83"/>
      <c r="D633" s="83"/>
      <c r="E633" s="83"/>
      <c r="F633" s="83"/>
    </row>
    <row r="634" spans="2:6" ht="12.75">
      <c r="B634" s="82"/>
      <c r="C634" s="83"/>
      <c r="D634" s="83"/>
      <c r="E634" s="83"/>
      <c r="F634" s="83"/>
    </row>
    <row r="635" spans="2:6" ht="12.75">
      <c r="B635" s="82"/>
      <c r="C635" s="83"/>
      <c r="D635" s="83"/>
      <c r="E635" s="83"/>
      <c r="F635" s="83"/>
    </row>
    <row r="636" spans="2:6" ht="12.75">
      <c r="B636" s="82"/>
      <c r="C636" s="83"/>
      <c r="D636" s="83"/>
      <c r="E636" s="83"/>
      <c r="F636" s="83"/>
    </row>
    <row r="637" spans="2:6" ht="12.75">
      <c r="B637" s="82"/>
      <c r="C637" s="83"/>
      <c r="D637" s="83"/>
      <c r="E637" s="83"/>
      <c r="F637" s="83"/>
    </row>
    <row r="638" spans="2:6" ht="12.75">
      <c r="B638" s="82"/>
      <c r="C638" s="83"/>
      <c r="D638" s="83"/>
      <c r="E638" s="83"/>
      <c r="F638" s="83"/>
    </row>
    <row r="639" spans="2:6" ht="12.75">
      <c r="B639" s="82"/>
      <c r="C639" s="83"/>
      <c r="D639" s="83"/>
      <c r="E639" s="83"/>
      <c r="F639" s="83"/>
    </row>
    <row r="640" spans="2:6" ht="12.75">
      <c r="B640" s="82"/>
      <c r="C640" s="83"/>
      <c r="D640" s="83"/>
      <c r="E640" s="83"/>
      <c r="F640" s="83"/>
    </row>
    <row r="641" spans="2:6" ht="12.75">
      <c r="B641" s="82"/>
      <c r="C641" s="83"/>
      <c r="D641" s="83"/>
      <c r="E641" s="83"/>
      <c r="F641" s="83"/>
    </row>
    <row r="642" spans="2:6" ht="12.75">
      <c r="B642" s="82"/>
      <c r="C642" s="83"/>
      <c r="D642" s="83"/>
      <c r="E642" s="83"/>
      <c r="F642" s="83"/>
    </row>
    <row r="643" spans="2:6" ht="12.75">
      <c r="B643" s="82"/>
      <c r="C643" s="83"/>
      <c r="D643" s="83"/>
      <c r="E643" s="83"/>
      <c r="F643" s="83"/>
    </row>
    <row r="644" spans="2:6" ht="12.75">
      <c r="B644" s="82"/>
      <c r="C644" s="83"/>
      <c r="D644" s="83"/>
      <c r="E644" s="83"/>
      <c r="F644" s="83"/>
    </row>
    <row r="645" spans="2:6" ht="12.75">
      <c r="B645" s="82"/>
      <c r="C645" s="83"/>
      <c r="D645" s="83"/>
      <c r="E645" s="83"/>
      <c r="F645" s="83"/>
    </row>
    <row r="646" spans="2:6" ht="12.75">
      <c r="B646" s="82"/>
      <c r="C646" s="83"/>
      <c r="D646" s="83"/>
      <c r="E646" s="83"/>
      <c r="F646" s="83"/>
    </row>
    <row r="647" spans="2:6" ht="12.75">
      <c r="B647" s="82"/>
      <c r="C647" s="83"/>
      <c r="D647" s="83"/>
      <c r="E647" s="83"/>
      <c r="F647" s="83"/>
    </row>
    <row r="648" spans="2:6" ht="12.75">
      <c r="B648" s="82"/>
      <c r="C648" s="83"/>
      <c r="D648" s="83"/>
      <c r="E648" s="83"/>
      <c r="F648" s="83"/>
    </row>
    <row r="649" spans="2:6" ht="12.75">
      <c r="B649" s="82"/>
      <c r="C649" s="83"/>
      <c r="D649" s="83"/>
      <c r="E649" s="83"/>
      <c r="F649" s="83"/>
    </row>
    <row r="650" spans="2:6" ht="12.75">
      <c r="B650" s="82"/>
      <c r="C650" s="83"/>
      <c r="D650" s="83"/>
      <c r="E650" s="83"/>
      <c r="F650" s="83"/>
    </row>
    <row r="651" spans="2:6" ht="12.75">
      <c r="B651" s="82"/>
      <c r="C651" s="83"/>
      <c r="D651" s="83"/>
      <c r="E651" s="83"/>
      <c r="F651" s="83"/>
    </row>
    <row r="652" spans="2:6" ht="12.75">
      <c r="B652" s="82"/>
      <c r="C652" s="83"/>
      <c r="D652" s="83"/>
      <c r="E652" s="83"/>
      <c r="F652" s="83"/>
    </row>
    <row r="653" spans="2:6" ht="12.75">
      <c r="B653" s="82"/>
      <c r="C653" s="83"/>
      <c r="D653" s="83"/>
      <c r="E653" s="83"/>
      <c r="F653" s="83"/>
    </row>
    <row r="654" spans="2:6" ht="12.75">
      <c r="B654" s="82"/>
      <c r="C654" s="83"/>
      <c r="D654" s="83"/>
      <c r="E654" s="83"/>
      <c r="F654" s="83"/>
    </row>
    <row r="655" spans="2:6" ht="12.75">
      <c r="B655" s="82"/>
      <c r="C655" s="83"/>
      <c r="D655" s="83"/>
      <c r="E655" s="83"/>
      <c r="F655" s="83"/>
    </row>
    <row r="656" spans="2:6" ht="12.75">
      <c r="B656" s="82"/>
      <c r="C656" s="83"/>
      <c r="D656" s="83"/>
      <c r="E656" s="83"/>
      <c r="F656" s="83"/>
    </row>
    <row r="657" spans="2:6" ht="12.75">
      <c r="B657" s="82"/>
      <c r="C657" s="83"/>
      <c r="D657" s="83"/>
      <c r="E657" s="83"/>
      <c r="F657" s="83"/>
    </row>
    <row r="658" spans="2:6" ht="12.75">
      <c r="B658" s="82"/>
      <c r="C658" s="83"/>
      <c r="D658" s="83"/>
      <c r="E658" s="83"/>
      <c r="F658" s="83"/>
    </row>
    <row r="659" spans="2:6" ht="12.75">
      <c r="B659" s="82"/>
      <c r="C659" s="83"/>
      <c r="D659" s="83"/>
      <c r="E659" s="83"/>
      <c r="F659" s="83"/>
    </row>
    <row r="660" spans="2:6" ht="12.75">
      <c r="B660" s="82"/>
      <c r="C660" s="83"/>
      <c r="D660" s="83"/>
      <c r="E660" s="83"/>
      <c r="F660" s="83"/>
    </row>
    <row r="661" spans="2:6" ht="12.75">
      <c r="B661" s="82"/>
      <c r="C661" s="83"/>
      <c r="D661" s="83"/>
      <c r="E661" s="83"/>
      <c r="F661" s="83"/>
    </row>
    <row r="662" spans="2:6" ht="12.75">
      <c r="B662" s="82"/>
      <c r="C662" s="83"/>
      <c r="D662" s="83"/>
      <c r="E662" s="83"/>
      <c r="F662" s="83"/>
    </row>
    <row r="663" spans="2:6" ht="12.75">
      <c r="B663" s="82"/>
      <c r="C663" s="83"/>
      <c r="D663" s="83"/>
      <c r="E663" s="83"/>
      <c r="F663" s="83"/>
    </row>
    <row r="664" spans="2:6" ht="12.75">
      <c r="B664" s="82"/>
      <c r="C664" s="83"/>
      <c r="D664" s="83"/>
      <c r="E664" s="83"/>
      <c r="F664" s="83"/>
    </row>
    <row r="665" spans="2:6" ht="12.75">
      <c r="B665" s="82"/>
      <c r="C665" s="83"/>
      <c r="D665" s="83"/>
      <c r="E665" s="83"/>
      <c r="F665" s="83"/>
    </row>
    <row r="666" spans="2:6" ht="12.75">
      <c r="B666" s="82"/>
      <c r="C666" s="83"/>
      <c r="D666" s="83"/>
      <c r="E666" s="83"/>
      <c r="F666" s="83"/>
    </row>
    <row r="667" spans="2:6" ht="12.75">
      <c r="B667" s="82"/>
      <c r="C667" s="83"/>
      <c r="D667" s="83"/>
      <c r="E667" s="83"/>
      <c r="F667" s="83"/>
    </row>
    <row r="668" spans="2:6" ht="12.75">
      <c r="B668" s="82"/>
      <c r="C668" s="83"/>
      <c r="D668" s="83"/>
      <c r="E668" s="83"/>
      <c r="F668" s="83"/>
    </row>
    <row r="669" spans="2:6" ht="12.75">
      <c r="B669" s="82"/>
      <c r="C669" s="83"/>
      <c r="D669" s="83"/>
      <c r="E669" s="83"/>
      <c r="F669" s="83"/>
    </row>
    <row r="670" spans="2:6" ht="12.75">
      <c r="B670" s="82"/>
      <c r="C670" s="83"/>
      <c r="D670" s="83"/>
      <c r="E670" s="83"/>
      <c r="F670" s="83"/>
    </row>
    <row r="671" spans="2:6" ht="12.75">
      <c r="B671" s="82"/>
      <c r="C671" s="83"/>
      <c r="D671" s="83"/>
      <c r="E671" s="83"/>
      <c r="F671" s="83"/>
    </row>
    <row r="672" spans="2:6" ht="12.75">
      <c r="B672" s="82"/>
      <c r="C672" s="83"/>
      <c r="D672" s="83"/>
      <c r="E672" s="83"/>
      <c r="F672" s="83"/>
    </row>
    <row r="673" spans="2:6" ht="12.75">
      <c r="B673" s="82"/>
      <c r="C673" s="83"/>
      <c r="D673" s="83"/>
      <c r="E673" s="83"/>
      <c r="F673" s="83"/>
    </row>
    <row r="674" spans="2:6" ht="12.75">
      <c r="B674" s="82"/>
      <c r="C674" s="83"/>
      <c r="D674" s="83"/>
      <c r="E674" s="83"/>
      <c r="F674" s="83"/>
    </row>
    <row r="675" spans="2:6" ht="12.75">
      <c r="B675" s="82"/>
      <c r="C675" s="83"/>
      <c r="D675" s="83"/>
      <c r="E675" s="83"/>
      <c r="F675" s="83"/>
    </row>
    <row r="676" spans="2:6" ht="12.75">
      <c r="B676" s="82"/>
      <c r="C676" s="83"/>
      <c r="D676" s="83"/>
      <c r="E676" s="83"/>
      <c r="F676" s="83"/>
    </row>
    <row r="677" spans="2:6" ht="12.75">
      <c r="B677" s="82"/>
      <c r="C677" s="83"/>
      <c r="D677" s="83"/>
      <c r="E677" s="83"/>
      <c r="F677" s="83"/>
    </row>
    <row r="678" spans="2:6" ht="12.75">
      <c r="B678" s="82"/>
      <c r="C678" s="83"/>
      <c r="D678" s="83"/>
      <c r="E678" s="83"/>
      <c r="F678" s="83"/>
    </row>
    <row r="679" spans="2:6" ht="12.75">
      <c r="B679" s="82"/>
      <c r="C679" s="83"/>
      <c r="D679" s="83"/>
      <c r="E679" s="83"/>
      <c r="F679" s="83"/>
    </row>
    <row r="680" spans="2:6" ht="12.75">
      <c r="B680" s="82"/>
      <c r="C680" s="83"/>
      <c r="D680" s="83"/>
      <c r="E680" s="83"/>
      <c r="F680" s="83"/>
    </row>
    <row r="681" spans="2:6" ht="12.75">
      <c r="B681" s="82"/>
      <c r="C681" s="83"/>
      <c r="D681" s="83"/>
      <c r="E681" s="83"/>
      <c r="F681" s="83"/>
    </row>
    <row r="682" spans="2:6" ht="12.75">
      <c r="B682" s="82"/>
      <c r="C682" s="83"/>
      <c r="D682" s="83"/>
      <c r="E682" s="83"/>
      <c r="F682" s="83"/>
    </row>
    <row r="683" spans="2:6" ht="12.75">
      <c r="B683" s="82"/>
      <c r="C683" s="83"/>
      <c r="D683" s="83"/>
      <c r="E683" s="83"/>
      <c r="F683" s="83"/>
    </row>
    <row r="684" spans="2:6" ht="12.75">
      <c r="B684" s="82"/>
      <c r="C684" s="83"/>
      <c r="D684" s="83"/>
      <c r="E684" s="83"/>
      <c r="F684" s="83"/>
    </row>
    <row r="685" spans="2:6" ht="12.75">
      <c r="B685" s="82"/>
      <c r="C685" s="83"/>
      <c r="D685" s="83"/>
      <c r="E685" s="83"/>
      <c r="F685" s="83"/>
    </row>
    <row r="686" spans="2:6" ht="12.75">
      <c r="B686" s="82"/>
      <c r="C686" s="83"/>
      <c r="D686" s="83"/>
      <c r="E686" s="83"/>
      <c r="F686" s="83"/>
    </row>
    <row r="687" spans="2:6" ht="12.75">
      <c r="B687" s="82"/>
      <c r="C687" s="83"/>
      <c r="D687" s="83"/>
      <c r="E687" s="83"/>
      <c r="F687" s="83"/>
    </row>
    <row r="688" spans="2:6" ht="12.75">
      <c r="B688" s="82"/>
      <c r="C688" s="83"/>
      <c r="D688" s="83"/>
      <c r="E688" s="83"/>
      <c r="F688" s="83"/>
    </row>
    <row r="689" spans="2:6" ht="12.75">
      <c r="B689" s="82"/>
      <c r="C689" s="83"/>
      <c r="D689" s="83"/>
      <c r="E689" s="83"/>
      <c r="F689" s="83"/>
    </row>
    <row r="690" spans="2:6" ht="12.75">
      <c r="B690" s="82"/>
      <c r="C690" s="83"/>
      <c r="D690" s="83"/>
      <c r="E690" s="83"/>
      <c r="F690" s="83"/>
    </row>
    <row r="691" spans="2:6" ht="12.75">
      <c r="B691" s="82"/>
      <c r="C691" s="83"/>
      <c r="D691" s="83"/>
      <c r="E691" s="83"/>
      <c r="F691" s="83"/>
    </row>
    <row r="692" spans="2:6" ht="12.75">
      <c r="B692" s="82"/>
      <c r="C692" s="83"/>
      <c r="D692" s="83"/>
      <c r="E692" s="83"/>
      <c r="F692" s="83"/>
    </row>
    <row r="693" spans="2:6" ht="12.75">
      <c r="B693" s="82"/>
      <c r="C693" s="83"/>
      <c r="D693" s="83"/>
      <c r="E693" s="83"/>
      <c r="F693" s="83"/>
    </row>
    <row r="694" spans="2:6" ht="12.75">
      <c r="B694" s="82"/>
      <c r="C694" s="83"/>
      <c r="D694" s="83"/>
      <c r="E694" s="83"/>
      <c r="F694" s="83"/>
    </row>
    <row r="695" spans="2:6" ht="12.75">
      <c r="B695" s="82"/>
      <c r="C695" s="83"/>
      <c r="D695" s="83"/>
      <c r="E695" s="83"/>
      <c r="F695" s="83"/>
    </row>
    <row r="696" spans="2:6" ht="12.75">
      <c r="B696" s="82"/>
      <c r="C696" s="83"/>
      <c r="D696" s="83"/>
      <c r="E696" s="83"/>
      <c r="F696" s="83"/>
    </row>
    <row r="697" spans="2:6" ht="12.75">
      <c r="B697" s="82"/>
      <c r="C697" s="83"/>
      <c r="D697" s="83"/>
      <c r="E697" s="83"/>
      <c r="F697" s="83"/>
    </row>
    <row r="698" spans="2:6" ht="12.75">
      <c r="B698" s="82"/>
      <c r="C698" s="83"/>
      <c r="D698" s="83"/>
      <c r="E698" s="83"/>
      <c r="F698" s="83"/>
    </row>
    <row r="699" spans="2:6" ht="12.75">
      <c r="B699" s="82"/>
      <c r="C699" s="83"/>
      <c r="D699" s="83"/>
      <c r="E699" s="83"/>
      <c r="F699" s="83"/>
    </row>
    <row r="700" spans="2:6" ht="12.75">
      <c r="B700" s="82"/>
      <c r="C700" s="83"/>
      <c r="D700" s="83"/>
      <c r="E700" s="83"/>
      <c r="F700" s="83"/>
    </row>
    <row r="701" spans="2:6" ht="12.75">
      <c r="B701" s="82"/>
      <c r="C701" s="83"/>
      <c r="D701" s="83"/>
      <c r="E701" s="83"/>
      <c r="F701" s="83"/>
    </row>
    <row r="702" spans="2:6" ht="12.75">
      <c r="B702" s="82"/>
      <c r="C702" s="83"/>
      <c r="D702" s="83"/>
      <c r="E702" s="83"/>
      <c r="F702" s="83"/>
    </row>
    <row r="703" spans="2:6" ht="12.75">
      <c r="B703" s="82"/>
      <c r="C703" s="83"/>
      <c r="D703" s="83"/>
      <c r="E703" s="83"/>
      <c r="F703" s="83"/>
    </row>
    <row r="704" spans="2:6" ht="12.75">
      <c r="B704" s="82"/>
      <c r="C704" s="83"/>
      <c r="D704" s="83"/>
      <c r="E704" s="83"/>
      <c r="F704" s="83"/>
    </row>
    <row r="705" spans="2:6" ht="12.75">
      <c r="B705" s="82"/>
      <c r="C705" s="83"/>
      <c r="D705" s="83"/>
      <c r="E705" s="83"/>
      <c r="F705" s="83"/>
    </row>
    <row r="706" spans="2:6" ht="12.75">
      <c r="B706" s="82"/>
      <c r="C706" s="83"/>
      <c r="D706" s="83"/>
      <c r="E706" s="83"/>
      <c r="F706" s="83"/>
    </row>
    <row r="707" spans="2:6" ht="12.75">
      <c r="B707" s="82"/>
      <c r="C707" s="83"/>
      <c r="D707" s="83"/>
      <c r="E707" s="83"/>
      <c r="F707" s="83"/>
    </row>
    <row r="708" spans="2:6" ht="12.75">
      <c r="B708" s="82"/>
      <c r="C708" s="83"/>
      <c r="D708" s="83"/>
      <c r="E708" s="83"/>
      <c r="F708" s="83"/>
    </row>
    <row r="709" spans="2:6" ht="12.75">
      <c r="B709" s="82"/>
      <c r="C709" s="83"/>
      <c r="D709" s="83"/>
      <c r="E709" s="83"/>
      <c r="F709" s="83"/>
    </row>
    <row r="710" spans="2:6" ht="12.75">
      <c r="B710" s="82"/>
      <c r="C710" s="83"/>
      <c r="D710" s="83"/>
      <c r="E710" s="83"/>
      <c r="F710" s="83"/>
    </row>
    <row r="711" spans="2:6" ht="12.75">
      <c r="B711" s="82"/>
      <c r="C711" s="83"/>
      <c r="D711" s="83"/>
      <c r="E711" s="83"/>
      <c r="F711" s="83"/>
    </row>
    <row r="712" spans="2:6" ht="12.75">
      <c r="B712" s="82"/>
      <c r="C712" s="83"/>
      <c r="D712" s="83"/>
      <c r="E712" s="83"/>
      <c r="F712" s="83"/>
    </row>
    <row r="713" spans="2:6" ht="12.75">
      <c r="B713" s="82"/>
      <c r="C713" s="83"/>
      <c r="D713" s="83"/>
      <c r="E713" s="83"/>
      <c r="F713" s="83"/>
    </row>
    <row r="714" spans="2:6" ht="12.75">
      <c r="B714" s="82"/>
      <c r="C714" s="83"/>
      <c r="D714" s="83"/>
      <c r="E714" s="83"/>
      <c r="F714" s="83"/>
    </row>
    <row r="715" spans="2:6" ht="12.75">
      <c r="B715" s="82"/>
      <c r="C715" s="83"/>
      <c r="D715" s="83"/>
      <c r="E715" s="83"/>
      <c r="F715" s="83"/>
    </row>
    <row r="716" spans="2:6" ht="12.75">
      <c r="B716" s="82"/>
      <c r="C716" s="83"/>
      <c r="D716" s="83"/>
      <c r="E716" s="83"/>
      <c r="F716" s="83"/>
    </row>
    <row r="717" spans="2:6" ht="12.75">
      <c r="B717" s="82"/>
      <c r="C717" s="83"/>
      <c r="D717" s="83"/>
      <c r="E717" s="83"/>
      <c r="F717" s="83"/>
    </row>
    <row r="718" spans="2:6" ht="12.75">
      <c r="B718" s="83"/>
      <c r="C718" s="83"/>
      <c r="D718" s="83"/>
      <c r="E718" s="83"/>
      <c r="F718" s="83"/>
    </row>
    <row r="719" spans="2:6" ht="12.75">
      <c r="B719" s="83"/>
      <c r="C719" s="83"/>
      <c r="D719" s="83"/>
      <c r="E719" s="83"/>
      <c r="F719" s="83"/>
    </row>
    <row r="720" spans="2:6" ht="12.75">
      <c r="B720" s="83"/>
      <c r="C720" s="83"/>
      <c r="D720" s="83"/>
      <c r="E720" s="83"/>
      <c r="F720" s="83"/>
    </row>
    <row r="721" spans="2:6" ht="12.75">
      <c r="B721" s="83"/>
      <c r="C721" s="83"/>
      <c r="D721" s="83"/>
      <c r="E721" s="83"/>
      <c r="F721" s="83"/>
    </row>
    <row r="722" spans="2:6" ht="12.75">
      <c r="B722" s="83"/>
      <c r="C722" s="83"/>
      <c r="D722" s="83"/>
      <c r="E722" s="83"/>
      <c r="F722" s="83"/>
    </row>
    <row r="723" spans="2:6" ht="12.75">
      <c r="B723" s="83"/>
      <c r="C723" s="83"/>
      <c r="D723" s="83"/>
      <c r="E723" s="83"/>
      <c r="F723" s="83"/>
    </row>
    <row r="724" spans="2:6" ht="12.75">
      <c r="B724" s="83"/>
      <c r="C724" s="83"/>
      <c r="D724" s="83"/>
      <c r="E724" s="83"/>
      <c r="F724" s="83"/>
    </row>
    <row r="725" spans="2:6" ht="12.75">
      <c r="B725" s="83"/>
      <c r="C725" s="83"/>
      <c r="D725" s="83"/>
      <c r="E725" s="83"/>
      <c r="F725" s="83"/>
    </row>
    <row r="726" spans="2:6" ht="12.75">
      <c r="B726" s="83"/>
      <c r="C726" s="83"/>
      <c r="D726" s="83"/>
      <c r="E726" s="83"/>
      <c r="F726" s="83"/>
    </row>
    <row r="727" spans="2:6" ht="12.75">
      <c r="B727" s="83"/>
      <c r="C727" s="83"/>
      <c r="D727" s="83"/>
      <c r="E727" s="83"/>
      <c r="F727" s="83"/>
    </row>
    <row r="728" spans="2:6" ht="12.75">
      <c r="B728" s="83"/>
      <c r="C728" s="83"/>
      <c r="D728" s="83"/>
      <c r="E728" s="83"/>
      <c r="F728" s="83"/>
    </row>
    <row r="729" spans="2:6" ht="12.75">
      <c r="B729" s="83"/>
      <c r="C729" s="83"/>
      <c r="D729" s="83"/>
      <c r="E729" s="83"/>
      <c r="F729" s="83"/>
    </row>
    <row r="730" spans="2:6" ht="12.75">
      <c r="B730" s="83"/>
      <c r="C730" s="83"/>
      <c r="D730" s="83"/>
      <c r="E730" s="83"/>
      <c r="F730" s="83"/>
    </row>
    <row r="731" spans="2:6" ht="12.75">
      <c r="B731" s="83"/>
      <c r="C731" s="83"/>
      <c r="D731" s="83"/>
      <c r="E731" s="83"/>
      <c r="F731" s="83"/>
    </row>
    <row r="732" spans="2:6" ht="12.75">
      <c r="B732" s="83"/>
      <c r="C732" s="83"/>
      <c r="D732" s="83"/>
      <c r="E732" s="83"/>
      <c r="F732" s="83"/>
    </row>
    <row r="733" spans="2:6" ht="12.75">
      <c r="B733" s="83"/>
      <c r="C733" s="83"/>
      <c r="D733" s="83"/>
      <c r="E733" s="83"/>
      <c r="F733" s="83"/>
    </row>
    <row r="734" spans="2:6" ht="12.75">
      <c r="B734" s="83"/>
      <c r="C734" s="83"/>
      <c r="D734" s="83"/>
      <c r="E734" s="83"/>
      <c r="F734" s="83"/>
    </row>
    <row r="735" spans="2:6" ht="12.75">
      <c r="B735" s="83"/>
      <c r="C735" s="83"/>
      <c r="D735" s="83"/>
      <c r="E735" s="83"/>
      <c r="F735" s="83"/>
    </row>
    <row r="736" spans="2:6" ht="12.75">
      <c r="B736" s="83"/>
      <c r="C736" s="83"/>
      <c r="D736" s="83"/>
      <c r="E736" s="83"/>
      <c r="F736" s="83"/>
    </row>
    <row r="737" spans="2:6" ht="12.75">
      <c r="B737" s="83"/>
      <c r="C737" s="83"/>
      <c r="D737" s="83"/>
      <c r="E737" s="83"/>
      <c r="F737" s="83"/>
    </row>
    <row r="738" spans="2:6" ht="12.75">
      <c r="B738" s="83"/>
      <c r="C738" s="83"/>
      <c r="D738" s="83"/>
      <c r="E738" s="83"/>
      <c r="F738" s="83"/>
    </row>
    <row r="739" spans="2:6" ht="12.75">
      <c r="B739" s="83"/>
      <c r="C739" s="83"/>
      <c r="D739" s="83"/>
      <c r="E739" s="83"/>
      <c r="F739" s="83"/>
    </row>
    <row r="740" spans="2:6" ht="12.75">
      <c r="B740" s="83"/>
      <c r="C740" s="83"/>
      <c r="D740" s="83"/>
      <c r="E740" s="83"/>
      <c r="F740" s="83"/>
    </row>
    <row r="741" spans="2:6" ht="12.75">
      <c r="B741" s="83"/>
      <c r="C741" s="83"/>
      <c r="D741" s="83"/>
      <c r="E741" s="83"/>
      <c r="F741" s="83"/>
    </row>
    <row r="742" spans="2:6" ht="12.75">
      <c r="B742" s="83"/>
      <c r="C742" s="83"/>
      <c r="D742" s="83"/>
      <c r="E742" s="83"/>
      <c r="F742" s="83"/>
    </row>
  </sheetData>
  <printOptions gridLines="1" horizontalCentered="1"/>
  <pageMargins left="0.3937007874015748" right="0.3937007874015748" top="0.89" bottom="0.7480314960629921" header="0.49" footer="0.31496062992125984"/>
  <pageSetup horizontalDpi="600" verticalDpi="600" orientation="portrait" paperSize="9" scale="80" r:id="rId1"/>
  <headerFooter alignWithMargins="0">
    <oddHeader>&amp;C&amp;"Arial CE,Pogrubiony"&amp;13Plan i wykonanie remontów miasta Opola za I półrocze 2005 roku&amp;RTabela Nr 7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62"/>
  <sheetViews>
    <sheetView workbookViewId="0" topLeftCell="A1">
      <selection activeCell="A1" sqref="A1:A3"/>
    </sheetView>
  </sheetViews>
  <sheetFormatPr defaultColWidth="9.00390625" defaultRowHeight="12.75"/>
  <cols>
    <col min="1" max="1" width="5.625" style="4" bestFit="1" customWidth="1"/>
    <col min="2" max="2" width="8.875" style="4" bestFit="1" customWidth="1"/>
    <col min="3" max="3" width="42.25390625" style="4" customWidth="1"/>
    <col min="4" max="4" width="12.875" style="4" customWidth="1"/>
    <col min="5" max="7" width="12.75390625" style="4" customWidth="1"/>
    <col min="8" max="8" width="12.375" style="4" customWidth="1"/>
    <col min="9" max="9" width="8.375" style="143" bestFit="1" customWidth="1"/>
    <col min="10" max="10" width="11.875" style="144" customWidth="1"/>
    <col min="11" max="16384" width="9.125" style="4" customWidth="1"/>
  </cols>
  <sheetData>
    <row r="1" spans="1:10" s="23" customFormat="1" ht="18.75" customHeight="1">
      <c r="A1" s="168" t="s">
        <v>67</v>
      </c>
      <c r="B1" s="168" t="s">
        <v>35</v>
      </c>
      <c r="C1" s="168" t="s">
        <v>0</v>
      </c>
      <c r="D1" s="168" t="s">
        <v>204</v>
      </c>
      <c r="E1" s="168" t="s">
        <v>205</v>
      </c>
      <c r="F1" s="168"/>
      <c r="G1" s="170"/>
      <c r="H1" s="171" t="s">
        <v>206</v>
      </c>
      <c r="I1" s="169" t="s">
        <v>248</v>
      </c>
      <c r="J1" s="129"/>
    </row>
    <row r="2" spans="1:10" s="23" customFormat="1" ht="23.25" customHeight="1">
      <c r="A2" s="168"/>
      <c r="B2" s="168"/>
      <c r="C2" s="168"/>
      <c r="D2" s="168"/>
      <c r="E2" s="168" t="s">
        <v>207</v>
      </c>
      <c r="F2" s="130" t="s">
        <v>65</v>
      </c>
      <c r="G2" s="170" t="s">
        <v>208</v>
      </c>
      <c r="H2" s="172"/>
      <c r="I2" s="169"/>
      <c r="J2" s="129"/>
    </row>
    <row r="3" spans="1:10" s="23" customFormat="1" ht="29.25" customHeight="1">
      <c r="A3" s="168"/>
      <c r="B3" s="168"/>
      <c r="C3" s="168"/>
      <c r="D3" s="168"/>
      <c r="E3" s="168"/>
      <c r="F3" s="131" t="s">
        <v>209</v>
      </c>
      <c r="G3" s="170"/>
      <c r="H3" s="172"/>
      <c r="I3" s="169"/>
      <c r="J3" s="129"/>
    </row>
    <row r="4" spans="1:10" s="133" customFormat="1" ht="11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9">
        <v>7</v>
      </c>
      <c r="H4" s="127">
        <v>8</v>
      </c>
      <c r="I4" s="149">
        <v>9</v>
      </c>
      <c r="J4" s="132"/>
    </row>
    <row r="5" spans="1:10" s="23" customFormat="1" ht="19.5" customHeight="1">
      <c r="A5" s="6">
        <v>600</v>
      </c>
      <c r="B5" s="6"/>
      <c r="C5" s="7" t="s">
        <v>68</v>
      </c>
      <c r="D5" s="7">
        <f aca="true" t="shared" si="0" ref="D5:D36">E5+G5</f>
        <v>1819991</v>
      </c>
      <c r="E5" s="7">
        <f>E6+E12+E17</f>
        <v>440301</v>
      </c>
      <c r="F5" s="134">
        <f>F6+F12+F17</f>
        <v>440301</v>
      </c>
      <c r="G5" s="14">
        <f>G6+G12+G17</f>
        <v>1379690</v>
      </c>
      <c r="H5" s="155">
        <f>H6+H12+H17</f>
        <v>1677285.96</v>
      </c>
      <c r="I5" s="150">
        <f aca="true" t="shared" si="1" ref="I5:I36">H5/D5</f>
        <v>0.9215902496221134</v>
      </c>
      <c r="J5" s="129"/>
    </row>
    <row r="6" spans="1:10" s="23" customFormat="1" ht="25.5">
      <c r="A6" s="30"/>
      <c r="B6" s="30">
        <v>60015</v>
      </c>
      <c r="C6" s="31" t="s">
        <v>37</v>
      </c>
      <c r="D6" s="135">
        <f t="shared" si="0"/>
        <v>1038115</v>
      </c>
      <c r="E6" s="41">
        <f>SUM(E7:E11)</f>
        <v>440301</v>
      </c>
      <c r="F6" s="136">
        <f>SUM(F7:F11)</f>
        <v>440301</v>
      </c>
      <c r="G6" s="92">
        <f>SUM(G7:G11)</f>
        <v>597814</v>
      </c>
      <c r="H6" s="156">
        <f>SUM(H7:H11)</f>
        <v>960404.02</v>
      </c>
      <c r="I6" s="151">
        <f t="shared" si="1"/>
        <v>0.9251422241273848</v>
      </c>
      <c r="J6" s="129"/>
    </row>
    <row r="7" spans="1:10" ht="51">
      <c r="A7" s="32"/>
      <c r="B7" s="30"/>
      <c r="C7" s="33" t="s">
        <v>210</v>
      </c>
      <c r="D7" s="47">
        <f t="shared" si="0"/>
        <v>86324</v>
      </c>
      <c r="E7" s="22"/>
      <c r="F7" s="137"/>
      <c r="G7" s="93">
        <v>86324</v>
      </c>
      <c r="H7" s="157">
        <v>86324</v>
      </c>
      <c r="I7" s="152">
        <f t="shared" si="1"/>
        <v>1</v>
      </c>
      <c r="J7" s="129"/>
    </row>
    <row r="8" spans="1:10" ht="25.5">
      <c r="A8" s="32"/>
      <c r="B8" s="30"/>
      <c r="C8" s="33" t="s">
        <v>4</v>
      </c>
      <c r="D8" s="47">
        <f t="shared" si="0"/>
        <v>218426</v>
      </c>
      <c r="E8" s="22"/>
      <c r="F8" s="137"/>
      <c r="G8" s="93">
        <v>218426</v>
      </c>
      <c r="H8" s="157">
        <v>144021</v>
      </c>
      <c r="I8" s="152">
        <f t="shared" si="1"/>
        <v>0.6593583181489383</v>
      </c>
      <c r="J8" s="129"/>
    </row>
    <row r="9" spans="1:10" ht="38.25">
      <c r="A9" s="32"/>
      <c r="B9" s="30"/>
      <c r="C9" s="33" t="s">
        <v>211</v>
      </c>
      <c r="D9" s="47">
        <f t="shared" si="0"/>
        <v>293064</v>
      </c>
      <c r="E9" s="22"/>
      <c r="F9" s="137"/>
      <c r="G9" s="93">
        <v>293064</v>
      </c>
      <c r="H9" s="157">
        <v>293064</v>
      </c>
      <c r="I9" s="152">
        <f t="shared" si="1"/>
        <v>1</v>
      </c>
      <c r="J9" s="129"/>
    </row>
    <row r="10" spans="1:10" ht="12.75">
      <c r="A10" s="32"/>
      <c r="B10" s="30"/>
      <c r="C10" s="33" t="s">
        <v>29</v>
      </c>
      <c r="D10" s="47">
        <f t="shared" si="0"/>
        <v>221421</v>
      </c>
      <c r="E10" s="22">
        <v>221421</v>
      </c>
      <c r="F10" s="137">
        <v>221421</v>
      </c>
      <c r="G10" s="93"/>
      <c r="H10" s="157">
        <v>221421</v>
      </c>
      <c r="I10" s="152">
        <f t="shared" si="1"/>
        <v>1</v>
      </c>
      <c r="J10" s="129"/>
    </row>
    <row r="11" spans="1:10" ht="12.75">
      <c r="A11" s="32"/>
      <c r="B11" s="30"/>
      <c r="C11" s="33" t="s">
        <v>212</v>
      </c>
      <c r="D11" s="47">
        <f t="shared" si="0"/>
        <v>218880</v>
      </c>
      <c r="E11" s="22">
        <v>218880</v>
      </c>
      <c r="F11" s="137">
        <v>218880</v>
      </c>
      <c r="G11" s="93"/>
      <c r="H11" s="157">
        <v>215574.02</v>
      </c>
      <c r="I11" s="152">
        <f t="shared" si="1"/>
        <v>0.9848959247076023</v>
      </c>
      <c r="J11" s="129"/>
    </row>
    <row r="12" spans="1:10" s="23" customFormat="1" ht="12.75">
      <c r="A12" s="30"/>
      <c r="B12" s="30">
        <v>60016</v>
      </c>
      <c r="C12" s="90" t="s">
        <v>38</v>
      </c>
      <c r="D12" s="135">
        <f t="shared" si="0"/>
        <v>543274</v>
      </c>
      <c r="E12" s="41">
        <f>SUM(E13:E16)</f>
        <v>0</v>
      </c>
      <c r="F12" s="136">
        <f>SUM(F13:F16)</f>
        <v>0</v>
      </c>
      <c r="G12" s="92">
        <f>SUM(G13:G16)</f>
        <v>543274</v>
      </c>
      <c r="H12" s="156">
        <f>SUM(H13:H16)</f>
        <v>478279.94</v>
      </c>
      <c r="I12" s="151">
        <f t="shared" si="1"/>
        <v>0.880365966344791</v>
      </c>
      <c r="J12" s="129"/>
    </row>
    <row r="13" spans="1:10" ht="25.5">
      <c r="A13" s="32"/>
      <c r="B13" s="30"/>
      <c r="C13" s="33" t="s">
        <v>213</v>
      </c>
      <c r="D13" s="47">
        <f t="shared" si="0"/>
        <v>11830</v>
      </c>
      <c r="E13" s="22"/>
      <c r="F13" s="137"/>
      <c r="G13" s="93">
        <v>11830</v>
      </c>
      <c r="H13" s="157">
        <v>7713.94</v>
      </c>
      <c r="I13" s="152">
        <f t="shared" si="1"/>
        <v>0.652065934065934</v>
      </c>
      <c r="J13" s="129"/>
    </row>
    <row r="14" spans="1:10" ht="38.25">
      <c r="A14" s="32"/>
      <c r="B14" s="30"/>
      <c r="C14" s="33" t="s">
        <v>6</v>
      </c>
      <c r="D14" s="47">
        <f t="shared" si="0"/>
        <v>165076</v>
      </c>
      <c r="E14" s="47"/>
      <c r="F14" s="138"/>
      <c r="G14" s="94">
        <v>165076</v>
      </c>
      <c r="H14" s="157">
        <v>165076</v>
      </c>
      <c r="I14" s="152">
        <f t="shared" si="1"/>
        <v>1</v>
      </c>
      <c r="J14" s="129"/>
    </row>
    <row r="15" spans="1:10" ht="25.5">
      <c r="A15" s="32"/>
      <c r="B15" s="30"/>
      <c r="C15" s="33" t="s">
        <v>7</v>
      </c>
      <c r="D15" s="47">
        <f t="shared" si="0"/>
        <v>66368</v>
      </c>
      <c r="E15" s="47"/>
      <c r="F15" s="138"/>
      <c r="G15" s="94">
        <v>66368</v>
      </c>
      <c r="H15" s="157">
        <v>5490</v>
      </c>
      <c r="I15" s="152">
        <f t="shared" si="1"/>
        <v>0.08272058823529412</v>
      </c>
      <c r="J15" s="129"/>
    </row>
    <row r="16" spans="1:10" ht="25.5">
      <c r="A16" s="32"/>
      <c r="B16" s="30"/>
      <c r="C16" s="33" t="s">
        <v>8</v>
      </c>
      <c r="D16" s="47">
        <f t="shared" si="0"/>
        <v>300000</v>
      </c>
      <c r="E16" s="22"/>
      <c r="F16" s="137"/>
      <c r="G16" s="93">
        <v>300000</v>
      </c>
      <c r="H16" s="157">
        <v>300000</v>
      </c>
      <c r="I16" s="152">
        <f t="shared" si="1"/>
        <v>1</v>
      </c>
      <c r="J16" s="129"/>
    </row>
    <row r="17" spans="1:10" s="23" customFormat="1" ht="12.75">
      <c r="A17" s="30"/>
      <c r="B17" s="30">
        <v>60095</v>
      </c>
      <c r="C17" s="31" t="s">
        <v>36</v>
      </c>
      <c r="D17" s="135">
        <f t="shared" si="0"/>
        <v>238602</v>
      </c>
      <c r="E17" s="41">
        <f>E18</f>
        <v>0</v>
      </c>
      <c r="F17" s="136">
        <f>F18</f>
        <v>0</v>
      </c>
      <c r="G17" s="92">
        <f>G18</f>
        <v>238602</v>
      </c>
      <c r="H17" s="156">
        <f>H18</f>
        <v>238602</v>
      </c>
      <c r="I17" s="151">
        <f t="shared" si="1"/>
        <v>1</v>
      </c>
      <c r="J17" s="129"/>
    </row>
    <row r="18" spans="1:10" ht="25.5">
      <c r="A18" s="32"/>
      <c r="B18" s="30"/>
      <c r="C18" s="33" t="s">
        <v>214</v>
      </c>
      <c r="D18" s="47">
        <f t="shared" si="0"/>
        <v>238602</v>
      </c>
      <c r="E18" s="22"/>
      <c r="F18" s="137"/>
      <c r="G18" s="93">
        <v>238602</v>
      </c>
      <c r="H18" s="157">
        <v>238602</v>
      </c>
      <c r="I18" s="152">
        <f t="shared" si="1"/>
        <v>1</v>
      </c>
      <c r="J18" s="129"/>
    </row>
    <row r="19" spans="1:10" s="23" customFormat="1" ht="19.5" customHeight="1">
      <c r="A19" s="6">
        <v>700</v>
      </c>
      <c r="B19" s="6"/>
      <c r="C19" s="7" t="s">
        <v>39</v>
      </c>
      <c r="D19" s="7">
        <f t="shared" si="0"/>
        <v>1106142</v>
      </c>
      <c r="E19" s="7">
        <f>E20+E23</f>
        <v>1054303</v>
      </c>
      <c r="F19" s="134">
        <f>F20+F23</f>
        <v>0</v>
      </c>
      <c r="G19" s="14">
        <f>G20+G23</f>
        <v>51839</v>
      </c>
      <c r="H19" s="155">
        <f>H20+H23</f>
        <v>1091776</v>
      </c>
      <c r="I19" s="153">
        <f t="shared" si="1"/>
        <v>0.9870125173802279</v>
      </c>
      <c r="J19" s="129"/>
    </row>
    <row r="20" spans="1:10" s="23" customFormat="1" ht="12.75">
      <c r="A20" s="30"/>
      <c r="B20" s="30">
        <v>70001</v>
      </c>
      <c r="C20" s="90" t="s">
        <v>40</v>
      </c>
      <c r="D20" s="135">
        <f t="shared" si="0"/>
        <v>51839</v>
      </c>
      <c r="E20" s="41">
        <f>SUM(E21:E22)</f>
        <v>0</v>
      </c>
      <c r="F20" s="136">
        <f>SUM(F21:F22)</f>
        <v>0</v>
      </c>
      <c r="G20" s="92">
        <f>SUM(G21:G22)</f>
        <v>51839</v>
      </c>
      <c r="H20" s="156">
        <f>SUM(H21:H22)</f>
        <v>51839</v>
      </c>
      <c r="I20" s="151">
        <f t="shared" si="1"/>
        <v>1</v>
      </c>
      <c r="J20" s="129"/>
    </row>
    <row r="21" spans="1:10" ht="38.25">
      <c r="A21" s="32"/>
      <c r="B21" s="30"/>
      <c r="C21" s="33" t="s">
        <v>215</v>
      </c>
      <c r="D21" s="47">
        <f t="shared" si="0"/>
        <v>24999</v>
      </c>
      <c r="E21" s="22"/>
      <c r="F21" s="137"/>
      <c r="G21" s="93">
        <v>24999</v>
      </c>
      <c r="H21" s="157">
        <v>24999</v>
      </c>
      <c r="I21" s="152">
        <f t="shared" si="1"/>
        <v>1</v>
      </c>
      <c r="J21" s="129"/>
    </row>
    <row r="22" spans="1:10" ht="25.5">
      <c r="A22" s="32"/>
      <c r="B22" s="30"/>
      <c r="C22" s="33" t="s">
        <v>216</v>
      </c>
      <c r="D22" s="47">
        <f t="shared" si="0"/>
        <v>26840</v>
      </c>
      <c r="E22" s="22"/>
      <c r="F22" s="137"/>
      <c r="G22" s="93">
        <v>26840</v>
      </c>
      <c r="H22" s="157">
        <v>26840</v>
      </c>
      <c r="I22" s="152">
        <f t="shared" si="1"/>
        <v>1</v>
      </c>
      <c r="J22" s="129"/>
    </row>
    <row r="23" spans="1:10" s="23" customFormat="1" ht="25.5">
      <c r="A23" s="30"/>
      <c r="B23" s="34">
        <v>70004</v>
      </c>
      <c r="C23" s="31" t="s">
        <v>217</v>
      </c>
      <c r="D23" s="135">
        <f t="shared" si="0"/>
        <v>1054303</v>
      </c>
      <c r="E23" s="41">
        <f>SUM(E24:E26)</f>
        <v>1054303</v>
      </c>
      <c r="F23" s="136">
        <f>SUM(F24:F26)</f>
        <v>0</v>
      </c>
      <c r="G23" s="92">
        <f>SUM(G24:G26)</f>
        <v>0</v>
      </c>
      <c r="H23" s="156">
        <f>SUM(H24:H26)</f>
        <v>1039937</v>
      </c>
      <c r="I23" s="151">
        <f t="shared" si="1"/>
        <v>0.9863739361454914</v>
      </c>
      <c r="J23" s="129"/>
    </row>
    <row r="24" spans="1:10" ht="25.5">
      <c r="A24" s="32"/>
      <c r="B24" s="30"/>
      <c r="C24" s="33" t="s">
        <v>218</v>
      </c>
      <c r="D24" s="47">
        <f t="shared" si="0"/>
        <v>307131</v>
      </c>
      <c r="E24" s="22">
        <v>307131</v>
      </c>
      <c r="F24" s="137"/>
      <c r="G24" s="93"/>
      <c r="H24" s="157">
        <v>305166</v>
      </c>
      <c r="I24" s="152">
        <f t="shared" si="1"/>
        <v>0.9936020785918712</v>
      </c>
      <c r="J24" s="129"/>
    </row>
    <row r="25" spans="1:10" ht="25.5">
      <c r="A25" s="32"/>
      <c r="B25" s="30"/>
      <c r="C25" s="33" t="s">
        <v>219</v>
      </c>
      <c r="D25" s="47">
        <f t="shared" si="0"/>
        <v>363729</v>
      </c>
      <c r="E25" s="22">
        <v>363729</v>
      </c>
      <c r="F25" s="137"/>
      <c r="G25" s="93"/>
      <c r="H25" s="157">
        <v>351596</v>
      </c>
      <c r="I25" s="152">
        <f t="shared" si="1"/>
        <v>0.9666427477600081</v>
      </c>
      <c r="J25" s="129"/>
    </row>
    <row r="26" spans="1:10" ht="12.75">
      <c r="A26" s="32"/>
      <c r="B26" s="30"/>
      <c r="C26" s="33" t="s">
        <v>220</v>
      </c>
      <c r="D26" s="47">
        <f t="shared" si="0"/>
        <v>383443</v>
      </c>
      <c r="E26" s="22">
        <v>383443</v>
      </c>
      <c r="F26" s="137"/>
      <c r="G26" s="93"/>
      <c r="H26" s="157">
        <v>383175</v>
      </c>
      <c r="I26" s="152">
        <f t="shared" si="1"/>
        <v>0.9993010695201112</v>
      </c>
      <c r="J26" s="129"/>
    </row>
    <row r="27" spans="1:10" s="23" customFormat="1" ht="19.5" customHeight="1">
      <c r="A27" s="6">
        <v>710</v>
      </c>
      <c r="B27" s="6"/>
      <c r="C27" s="7" t="s">
        <v>69</v>
      </c>
      <c r="D27" s="7">
        <f t="shared" si="0"/>
        <v>90908</v>
      </c>
      <c r="E27" s="7">
        <f aca="true" t="shared" si="2" ref="E27:H28">E28</f>
        <v>0</v>
      </c>
      <c r="F27" s="134">
        <f t="shared" si="2"/>
        <v>0</v>
      </c>
      <c r="G27" s="14">
        <f t="shared" si="2"/>
        <v>90908</v>
      </c>
      <c r="H27" s="155">
        <f t="shared" si="2"/>
        <v>90908</v>
      </c>
      <c r="I27" s="150">
        <f t="shared" si="1"/>
        <v>1</v>
      </c>
      <c r="J27" s="129"/>
    </row>
    <row r="28" spans="1:10" s="23" customFormat="1" ht="12.75">
      <c r="A28" s="30"/>
      <c r="B28" s="30">
        <v>71035</v>
      </c>
      <c r="C28" s="31" t="s">
        <v>42</v>
      </c>
      <c r="D28" s="135">
        <f t="shared" si="0"/>
        <v>90908</v>
      </c>
      <c r="E28" s="41">
        <f t="shared" si="2"/>
        <v>0</v>
      </c>
      <c r="F28" s="136">
        <f t="shared" si="2"/>
        <v>0</v>
      </c>
      <c r="G28" s="92">
        <f t="shared" si="2"/>
        <v>90908</v>
      </c>
      <c r="H28" s="156">
        <f t="shared" si="2"/>
        <v>90908</v>
      </c>
      <c r="I28" s="151">
        <f t="shared" si="1"/>
        <v>1</v>
      </c>
      <c r="J28" s="129"/>
    </row>
    <row r="29" spans="1:10" ht="25.5">
      <c r="A29" s="32"/>
      <c r="B29" s="30"/>
      <c r="C29" s="57" t="s">
        <v>221</v>
      </c>
      <c r="D29" s="47">
        <f t="shared" si="0"/>
        <v>90908</v>
      </c>
      <c r="E29" s="22"/>
      <c r="F29" s="137"/>
      <c r="G29" s="93">
        <v>90908</v>
      </c>
      <c r="H29" s="157">
        <v>90908</v>
      </c>
      <c r="I29" s="152">
        <f t="shared" si="1"/>
        <v>1</v>
      </c>
      <c r="J29" s="129"/>
    </row>
    <row r="30" spans="1:10" s="23" customFormat="1" ht="19.5" customHeight="1">
      <c r="A30" s="6">
        <v>750</v>
      </c>
      <c r="B30" s="6"/>
      <c r="C30" s="7" t="s">
        <v>43</v>
      </c>
      <c r="D30" s="7">
        <f t="shared" si="0"/>
        <v>618715</v>
      </c>
      <c r="E30" s="7">
        <f>E31+E34</f>
        <v>224505</v>
      </c>
      <c r="F30" s="134">
        <f>F31+F34</f>
        <v>149809</v>
      </c>
      <c r="G30" s="14">
        <f>G31+G34</f>
        <v>394210</v>
      </c>
      <c r="H30" s="155">
        <f>H31+H34</f>
        <v>605405</v>
      </c>
      <c r="I30" s="150">
        <f t="shared" si="1"/>
        <v>0.978487672029933</v>
      </c>
      <c r="J30" s="129"/>
    </row>
    <row r="31" spans="1:10" s="23" customFormat="1" ht="25.5">
      <c r="A31" s="30"/>
      <c r="B31" s="30">
        <v>75023</v>
      </c>
      <c r="C31" s="31" t="s">
        <v>44</v>
      </c>
      <c r="D31" s="135">
        <f t="shared" si="0"/>
        <v>544019</v>
      </c>
      <c r="E31" s="41">
        <f>SUM(E32:E33)</f>
        <v>149809</v>
      </c>
      <c r="F31" s="136">
        <f>SUM(F32:F33)</f>
        <v>149809</v>
      </c>
      <c r="G31" s="92">
        <f>SUM(G32:G33)</f>
        <v>394210</v>
      </c>
      <c r="H31" s="156">
        <f>SUM(H32:H33)</f>
        <v>539333</v>
      </c>
      <c r="I31" s="151">
        <f t="shared" si="1"/>
        <v>0.9913863302568476</v>
      </c>
      <c r="J31" s="129"/>
    </row>
    <row r="32" spans="1:10" ht="25.5">
      <c r="A32" s="32"/>
      <c r="B32" s="32"/>
      <c r="C32" s="139" t="s">
        <v>222</v>
      </c>
      <c r="D32" s="47">
        <f t="shared" si="0"/>
        <v>394210</v>
      </c>
      <c r="E32" s="22"/>
      <c r="F32" s="137"/>
      <c r="G32" s="93">
        <v>394210</v>
      </c>
      <c r="H32" s="157">
        <v>393124</v>
      </c>
      <c r="I32" s="152">
        <f t="shared" si="1"/>
        <v>0.9972451231577079</v>
      </c>
      <c r="J32" s="129"/>
    </row>
    <row r="33" spans="1:10" ht="12.75">
      <c r="A33" s="32"/>
      <c r="B33" s="32"/>
      <c r="C33" s="35" t="s">
        <v>223</v>
      </c>
      <c r="D33" s="47">
        <f t="shared" si="0"/>
        <v>149809</v>
      </c>
      <c r="E33" s="22">
        <v>149809</v>
      </c>
      <c r="F33" s="137">
        <v>149809</v>
      </c>
      <c r="G33" s="93"/>
      <c r="H33" s="157">
        <v>146209</v>
      </c>
      <c r="I33" s="152">
        <f t="shared" si="1"/>
        <v>0.9759694010373209</v>
      </c>
      <c r="J33" s="129"/>
    </row>
    <row r="34" spans="1:10" s="23" customFormat="1" ht="12.75">
      <c r="A34" s="30"/>
      <c r="B34" s="30">
        <v>75095</v>
      </c>
      <c r="C34" s="31" t="s">
        <v>36</v>
      </c>
      <c r="D34" s="135">
        <f t="shared" si="0"/>
        <v>74696</v>
      </c>
      <c r="E34" s="41">
        <f>E35</f>
        <v>74696</v>
      </c>
      <c r="F34" s="136">
        <f>F35</f>
        <v>0</v>
      </c>
      <c r="G34" s="92">
        <f>G35</f>
        <v>0</v>
      </c>
      <c r="H34" s="156">
        <f>H35</f>
        <v>66072</v>
      </c>
      <c r="I34" s="151">
        <f t="shared" si="1"/>
        <v>0.8845453571811074</v>
      </c>
      <c r="J34" s="129"/>
    </row>
    <row r="35" spans="1:10" ht="25.5">
      <c r="A35" s="32"/>
      <c r="B35" s="32"/>
      <c r="C35" s="33" t="s">
        <v>224</v>
      </c>
      <c r="D35" s="47">
        <f t="shared" si="0"/>
        <v>74696</v>
      </c>
      <c r="E35" s="22">
        <v>74696</v>
      </c>
      <c r="F35" s="137"/>
      <c r="G35" s="93"/>
      <c r="H35" s="157">
        <v>66072</v>
      </c>
      <c r="I35" s="152">
        <f t="shared" si="1"/>
        <v>0.8845453571811074</v>
      </c>
      <c r="J35" s="129"/>
    </row>
    <row r="36" spans="1:10" s="23" customFormat="1" ht="19.5" customHeight="1">
      <c r="A36" s="6">
        <v>801</v>
      </c>
      <c r="B36" s="6"/>
      <c r="C36" s="7" t="s">
        <v>47</v>
      </c>
      <c r="D36" s="7">
        <f t="shared" si="0"/>
        <v>807487</v>
      </c>
      <c r="E36" s="7">
        <f>E37+E44+E47+E51</f>
        <v>165165</v>
      </c>
      <c r="F36" s="134">
        <f>F37+F44+F47+F51</f>
        <v>165165</v>
      </c>
      <c r="G36" s="14">
        <f>G37+G44+G47+G51</f>
        <v>642322</v>
      </c>
      <c r="H36" s="155">
        <f>H37+H44+H47+H51</f>
        <v>780019</v>
      </c>
      <c r="I36" s="150">
        <f t="shared" si="1"/>
        <v>0.965983353292375</v>
      </c>
      <c r="J36" s="129"/>
    </row>
    <row r="37" spans="1:10" s="23" customFormat="1" ht="12.75">
      <c r="A37" s="30"/>
      <c r="B37" s="34">
        <v>80101</v>
      </c>
      <c r="C37" s="31" t="s">
        <v>48</v>
      </c>
      <c r="D37" s="135">
        <f aca="true" t="shared" si="3" ref="D37:D68">E37+G37</f>
        <v>169091</v>
      </c>
      <c r="E37" s="41">
        <f>SUM(E38:E43)</f>
        <v>34653</v>
      </c>
      <c r="F37" s="136">
        <f>SUM(F38:F43)</f>
        <v>34653</v>
      </c>
      <c r="G37" s="92">
        <f>SUM(G38:G43)</f>
        <v>134438</v>
      </c>
      <c r="H37" s="156">
        <f>SUM(H38:H43)</f>
        <v>141665</v>
      </c>
      <c r="I37" s="151">
        <f aca="true" t="shared" si="4" ref="I37:I68">H37/D37</f>
        <v>0.8378033130089715</v>
      </c>
      <c r="J37" s="129"/>
    </row>
    <row r="38" spans="1:10" ht="12.75">
      <c r="A38" s="32"/>
      <c r="B38" s="59"/>
      <c r="C38" s="33" t="s">
        <v>14</v>
      </c>
      <c r="D38" s="47">
        <f t="shared" si="3"/>
        <v>89430</v>
      </c>
      <c r="E38" s="22"/>
      <c r="F38" s="137"/>
      <c r="G38" s="93">
        <v>89430</v>
      </c>
      <c r="H38" s="157">
        <v>62004</v>
      </c>
      <c r="I38" s="152">
        <f t="shared" si="4"/>
        <v>0.6933243877893325</v>
      </c>
      <c r="J38" s="129"/>
    </row>
    <row r="39" spans="1:10" ht="12.75">
      <c r="A39" s="32"/>
      <c r="B39" s="32"/>
      <c r="C39" s="33" t="s">
        <v>225</v>
      </c>
      <c r="D39" s="47">
        <f t="shared" si="3"/>
        <v>15000</v>
      </c>
      <c r="E39" s="22"/>
      <c r="F39" s="137"/>
      <c r="G39" s="93">
        <v>15000</v>
      </c>
      <c r="H39" s="157">
        <v>15000</v>
      </c>
      <c r="I39" s="152">
        <f t="shared" si="4"/>
        <v>1</v>
      </c>
      <c r="J39" s="129"/>
    </row>
    <row r="40" spans="1:10" ht="12.75">
      <c r="A40" s="32"/>
      <c r="B40" s="32"/>
      <c r="C40" s="33" t="s">
        <v>226</v>
      </c>
      <c r="D40" s="47">
        <f t="shared" si="3"/>
        <v>10000</v>
      </c>
      <c r="E40" s="22"/>
      <c r="F40" s="137"/>
      <c r="G40" s="93">
        <v>10000</v>
      </c>
      <c r="H40" s="157">
        <v>10000</v>
      </c>
      <c r="I40" s="152">
        <f t="shared" si="4"/>
        <v>1</v>
      </c>
      <c r="J40" s="129"/>
    </row>
    <row r="41" spans="1:10" ht="25.5">
      <c r="A41" s="32"/>
      <c r="B41" s="32"/>
      <c r="C41" s="33" t="s">
        <v>227</v>
      </c>
      <c r="D41" s="47">
        <f t="shared" si="3"/>
        <v>9455</v>
      </c>
      <c r="E41" s="22">
        <v>9455</v>
      </c>
      <c r="F41" s="137">
        <v>9455</v>
      </c>
      <c r="G41" s="93"/>
      <c r="H41" s="157">
        <v>9455</v>
      </c>
      <c r="I41" s="152">
        <f t="shared" si="4"/>
        <v>1</v>
      </c>
      <c r="J41" s="129"/>
    </row>
    <row r="42" spans="1:10" ht="25.5">
      <c r="A42" s="32"/>
      <c r="B42" s="32"/>
      <c r="C42" s="33" t="s">
        <v>228</v>
      </c>
      <c r="D42" s="47">
        <f t="shared" si="3"/>
        <v>20008</v>
      </c>
      <c r="E42" s="22"/>
      <c r="F42" s="137"/>
      <c r="G42" s="93">
        <v>20008</v>
      </c>
      <c r="H42" s="157">
        <v>20008</v>
      </c>
      <c r="I42" s="152">
        <f t="shared" si="4"/>
        <v>1</v>
      </c>
      <c r="J42" s="129"/>
    </row>
    <row r="43" spans="1:10" ht="38.25">
      <c r="A43" s="32"/>
      <c r="B43" s="32"/>
      <c r="C43" s="33" t="s">
        <v>229</v>
      </c>
      <c r="D43" s="47">
        <f t="shared" si="3"/>
        <v>25198</v>
      </c>
      <c r="E43" s="22">
        <v>25198</v>
      </c>
      <c r="F43" s="137">
        <v>25198</v>
      </c>
      <c r="G43" s="93"/>
      <c r="H43" s="157">
        <v>25198</v>
      </c>
      <c r="I43" s="152">
        <f t="shared" si="4"/>
        <v>1</v>
      </c>
      <c r="J43" s="129"/>
    </row>
    <row r="44" spans="1:10" s="23" customFormat="1" ht="12.75">
      <c r="A44" s="30"/>
      <c r="B44" s="34">
        <v>80110</v>
      </c>
      <c r="C44" s="58" t="s">
        <v>50</v>
      </c>
      <c r="D44" s="135">
        <f t="shared" si="3"/>
        <v>26266</v>
      </c>
      <c r="E44" s="41">
        <f>SUM(E45:E46)</f>
        <v>0</v>
      </c>
      <c r="F44" s="136">
        <f>SUM(F45:F46)</f>
        <v>0</v>
      </c>
      <c r="G44" s="92">
        <f>SUM(G45:G46)</f>
        <v>26266</v>
      </c>
      <c r="H44" s="156">
        <f>SUM(H45:H46)</f>
        <v>26266</v>
      </c>
      <c r="I44" s="151">
        <f t="shared" si="4"/>
        <v>1</v>
      </c>
      <c r="J44" s="129"/>
    </row>
    <row r="45" spans="1:10" ht="12.75">
      <c r="A45" s="32"/>
      <c r="B45" s="32"/>
      <c r="C45" s="33" t="s">
        <v>230</v>
      </c>
      <c r="D45" s="47">
        <f t="shared" si="3"/>
        <v>10000</v>
      </c>
      <c r="E45" s="22"/>
      <c r="F45" s="137"/>
      <c r="G45" s="93">
        <v>10000</v>
      </c>
      <c r="H45" s="158">
        <v>10000</v>
      </c>
      <c r="I45" s="152">
        <f t="shared" si="4"/>
        <v>1</v>
      </c>
      <c r="J45" s="129"/>
    </row>
    <row r="46" spans="1:10" ht="25.5">
      <c r="A46" s="32"/>
      <c r="B46" s="32"/>
      <c r="C46" s="33" t="s">
        <v>231</v>
      </c>
      <c r="D46" s="47">
        <f t="shared" si="3"/>
        <v>16266</v>
      </c>
      <c r="E46" s="22"/>
      <c r="F46" s="137"/>
      <c r="G46" s="93">
        <v>16266</v>
      </c>
      <c r="H46" s="158">
        <v>16266</v>
      </c>
      <c r="I46" s="152">
        <f t="shared" si="4"/>
        <v>1</v>
      </c>
      <c r="J46" s="129"/>
    </row>
    <row r="47" spans="1:10" s="23" customFormat="1" ht="12.75">
      <c r="A47" s="30"/>
      <c r="B47" s="34">
        <v>80120</v>
      </c>
      <c r="C47" s="31" t="s">
        <v>51</v>
      </c>
      <c r="D47" s="135">
        <f t="shared" si="3"/>
        <v>152512</v>
      </c>
      <c r="E47" s="41">
        <f>SUM(E48:E50)</f>
        <v>130512</v>
      </c>
      <c r="F47" s="136">
        <f>SUM(F48:F50)</f>
        <v>130512</v>
      </c>
      <c r="G47" s="92">
        <f>SUM(G48:G50)</f>
        <v>22000</v>
      </c>
      <c r="H47" s="156">
        <f>SUM(H48:H50)</f>
        <v>152512</v>
      </c>
      <c r="I47" s="151">
        <f t="shared" si="4"/>
        <v>1</v>
      </c>
      <c r="J47" s="129"/>
    </row>
    <row r="48" spans="1:10" ht="12.75">
      <c r="A48" s="32"/>
      <c r="B48" s="32"/>
      <c r="C48" s="33" t="s">
        <v>232</v>
      </c>
      <c r="D48" s="47">
        <f t="shared" si="3"/>
        <v>10000</v>
      </c>
      <c r="E48" s="22"/>
      <c r="F48" s="137"/>
      <c r="G48" s="93">
        <v>10000</v>
      </c>
      <c r="H48" s="158">
        <v>10000</v>
      </c>
      <c r="I48" s="152">
        <f t="shared" si="4"/>
        <v>1</v>
      </c>
      <c r="J48" s="129"/>
    </row>
    <row r="49" spans="1:10" ht="38.25">
      <c r="A49" s="32"/>
      <c r="B49" s="32"/>
      <c r="C49" s="33" t="s">
        <v>233</v>
      </c>
      <c r="D49" s="47">
        <f t="shared" si="3"/>
        <v>12000</v>
      </c>
      <c r="E49" s="22"/>
      <c r="F49" s="137"/>
      <c r="G49" s="93">
        <v>12000</v>
      </c>
      <c r="H49" s="158">
        <v>12000</v>
      </c>
      <c r="I49" s="152">
        <f t="shared" si="4"/>
        <v>1</v>
      </c>
      <c r="J49" s="129"/>
    </row>
    <row r="50" spans="1:10" ht="12.75">
      <c r="A50" s="32"/>
      <c r="B50" s="32"/>
      <c r="C50" s="33" t="s">
        <v>234</v>
      </c>
      <c r="D50" s="47">
        <f t="shared" si="3"/>
        <v>130512</v>
      </c>
      <c r="E50" s="22">
        <v>130512</v>
      </c>
      <c r="F50" s="137">
        <v>130512</v>
      </c>
      <c r="G50" s="93"/>
      <c r="H50" s="158">
        <v>130512</v>
      </c>
      <c r="I50" s="152">
        <f t="shared" si="4"/>
        <v>1</v>
      </c>
      <c r="J50" s="129"/>
    </row>
    <row r="51" spans="1:10" s="23" customFormat="1" ht="38.25">
      <c r="A51" s="30"/>
      <c r="B51" s="34">
        <v>80140</v>
      </c>
      <c r="C51" s="31" t="s">
        <v>63</v>
      </c>
      <c r="D51" s="135">
        <f t="shared" si="3"/>
        <v>459618</v>
      </c>
      <c r="E51" s="41">
        <f>SUM(E52:E53)</f>
        <v>0</v>
      </c>
      <c r="F51" s="136">
        <f>SUM(F52:F53)</f>
        <v>0</v>
      </c>
      <c r="G51" s="92">
        <f>SUM(G52:G53)</f>
        <v>459618</v>
      </c>
      <c r="H51" s="156">
        <f>SUM(H52:H53)</f>
        <v>459576</v>
      </c>
      <c r="I51" s="151">
        <f t="shared" si="4"/>
        <v>0.9999086197668499</v>
      </c>
      <c r="J51" s="129"/>
    </row>
    <row r="52" spans="1:10" ht="38.25">
      <c r="A52" s="32"/>
      <c r="B52" s="59"/>
      <c r="C52" s="33" t="s">
        <v>235</v>
      </c>
      <c r="D52" s="47">
        <f t="shared" si="3"/>
        <v>397577</v>
      </c>
      <c r="E52" s="22"/>
      <c r="F52" s="137"/>
      <c r="G52" s="93">
        <v>397577</v>
      </c>
      <c r="H52" s="157">
        <v>397576</v>
      </c>
      <c r="I52" s="152">
        <f t="shared" si="4"/>
        <v>0.9999974847639577</v>
      </c>
      <c r="J52" s="129"/>
    </row>
    <row r="53" spans="1:10" ht="51">
      <c r="A53" s="32"/>
      <c r="B53" s="32"/>
      <c r="C53" s="33" t="s">
        <v>236</v>
      </c>
      <c r="D53" s="47">
        <f t="shared" si="3"/>
        <v>62041</v>
      </c>
      <c r="E53" s="22"/>
      <c r="F53" s="137"/>
      <c r="G53" s="93">
        <v>62041</v>
      </c>
      <c r="H53" s="157">
        <v>62000</v>
      </c>
      <c r="I53" s="152">
        <f t="shared" si="4"/>
        <v>0.9993391466933157</v>
      </c>
      <c r="J53" s="129"/>
    </row>
    <row r="54" spans="1:10" s="23" customFormat="1" ht="19.5" customHeight="1">
      <c r="A54" s="6">
        <v>851</v>
      </c>
      <c r="B54" s="6"/>
      <c r="C54" s="7" t="s">
        <v>169</v>
      </c>
      <c r="D54" s="7">
        <f t="shared" si="3"/>
        <v>141337</v>
      </c>
      <c r="E54" s="7">
        <f aca="true" t="shared" si="5" ref="E54:H55">E55</f>
        <v>141337</v>
      </c>
      <c r="F54" s="134">
        <f t="shared" si="5"/>
        <v>0</v>
      </c>
      <c r="G54" s="14">
        <f t="shared" si="5"/>
        <v>0</v>
      </c>
      <c r="H54" s="155">
        <f t="shared" si="5"/>
        <v>141337</v>
      </c>
      <c r="I54" s="150">
        <f t="shared" si="4"/>
        <v>1</v>
      </c>
      <c r="J54" s="129"/>
    </row>
    <row r="55" spans="1:10" s="23" customFormat="1" ht="12.75">
      <c r="A55" s="30"/>
      <c r="B55" s="34">
        <v>85154</v>
      </c>
      <c r="C55" s="31" t="s">
        <v>237</v>
      </c>
      <c r="D55" s="135">
        <f t="shared" si="3"/>
        <v>141337</v>
      </c>
      <c r="E55" s="41">
        <f t="shared" si="5"/>
        <v>141337</v>
      </c>
      <c r="F55" s="136">
        <f t="shared" si="5"/>
        <v>0</v>
      </c>
      <c r="G55" s="92">
        <f t="shared" si="5"/>
        <v>0</v>
      </c>
      <c r="H55" s="156">
        <f t="shared" si="5"/>
        <v>141337</v>
      </c>
      <c r="I55" s="151">
        <f t="shared" si="4"/>
        <v>1</v>
      </c>
      <c r="J55" s="129"/>
    </row>
    <row r="56" spans="1:10" s="23" customFormat="1" ht="38.25">
      <c r="A56" s="30"/>
      <c r="B56" s="30"/>
      <c r="C56" s="33" t="s">
        <v>238</v>
      </c>
      <c r="D56" s="47">
        <f t="shared" si="3"/>
        <v>141337</v>
      </c>
      <c r="E56" s="22">
        <v>141337</v>
      </c>
      <c r="F56" s="137"/>
      <c r="G56" s="93"/>
      <c r="H56" s="157">
        <v>141337</v>
      </c>
      <c r="I56" s="152">
        <f t="shared" si="4"/>
        <v>1</v>
      </c>
      <c r="J56" s="129"/>
    </row>
    <row r="57" spans="1:10" s="23" customFormat="1" ht="19.5" customHeight="1">
      <c r="A57" s="6">
        <v>852</v>
      </c>
      <c r="B57" s="6"/>
      <c r="C57" s="7" t="s">
        <v>32</v>
      </c>
      <c r="D57" s="7">
        <f t="shared" si="3"/>
        <v>44080</v>
      </c>
      <c r="E57" s="7">
        <f aca="true" t="shared" si="6" ref="E57:H58">E58</f>
        <v>0</v>
      </c>
      <c r="F57" s="134">
        <f t="shared" si="6"/>
        <v>0</v>
      </c>
      <c r="G57" s="14">
        <f t="shared" si="6"/>
        <v>44080</v>
      </c>
      <c r="H57" s="155">
        <f t="shared" si="6"/>
        <v>44079</v>
      </c>
      <c r="I57" s="150">
        <f t="shared" si="4"/>
        <v>0.9999773139745917</v>
      </c>
      <c r="J57" s="129"/>
    </row>
    <row r="58" spans="1:10" s="23" customFormat="1" ht="12.75">
      <c r="A58" s="30"/>
      <c r="B58" s="34">
        <v>85219</v>
      </c>
      <c r="C58" s="31" t="s">
        <v>55</v>
      </c>
      <c r="D58" s="135">
        <f t="shared" si="3"/>
        <v>44080</v>
      </c>
      <c r="E58" s="41">
        <f t="shared" si="6"/>
        <v>0</v>
      </c>
      <c r="F58" s="136">
        <f t="shared" si="6"/>
        <v>0</v>
      </c>
      <c r="G58" s="92">
        <f t="shared" si="6"/>
        <v>44080</v>
      </c>
      <c r="H58" s="156">
        <f t="shared" si="6"/>
        <v>44079</v>
      </c>
      <c r="I58" s="151">
        <f t="shared" si="4"/>
        <v>0.9999773139745917</v>
      </c>
      <c r="J58" s="129"/>
    </row>
    <row r="59" spans="1:10" s="23" customFormat="1" ht="38.25">
      <c r="A59" s="30"/>
      <c r="B59" s="30"/>
      <c r="C59" s="33" t="s">
        <v>239</v>
      </c>
      <c r="D59" s="47">
        <f t="shared" si="3"/>
        <v>44080</v>
      </c>
      <c r="E59" s="22"/>
      <c r="F59" s="137"/>
      <c r="G59" s="93">
        <v>44080</v>
      </c>
      <c r="H59" s="157">
        <v>44079</v>
      </c>
      <c r="I59" s="152">
        <f t="shared" si="4"/>
        <v>0.9999773139745917</v>
      </c>
      <c r="J59" s="129"/>
    </row>
    <row r="60" spans="1:10" s="23" customFormat="1" ht="25.5">
      <c r="A60" s="6">
        <v>900</v>
      </c>
      <c r="B60" s="6"/>
      <c r="C60" s="7" t="s">
        <v>70</v>
      </c>
      <c r="D60" s="7">
        <f t="shared" si="3"/>
        <v>3129755</v>
      </c>
      <c r="E60" s="7">
        <f>E61+E63+E65</f>
        <v>0</v>
      </c>
      <c r="F60" s="134">
        <f>F61+F63+F65</f>
        <v>0</v>
      </c>
      <c r="G60" s="14">
        <f>G61+G63+G65</f>
        <v>3129755</v>
      </c>
      <c r="H60" s="155">
        <f>H61+H63+H65</f>
        <v>2906452.05</v>
      </c>
      <c r="I60" s="150">
        <f t="shared" si="4"/>
        <v>0.9286516196954713</v>
      </c>
      <c r="J60" s="129"/>
    </row>
    <row r="61" spans="1:10" s="23" customFormat="1" ht="12.75">
      <c r="A61" s="30"/>
      <c r="B61" s="34">
        <v>90001</v>
      </c>
      <c r="C61" s="31" t="s">
        <v>64</v>
      </c>
      <c r="D61" s="135">
        <f t="shared" si="3"/>
        <v>60516</v>
      </c>
      <c r="E61" s="41">
        <f>E62</f>
        <v>0</v>
      </c>
      <c r="F61" s="136">
        <f>F62</f>
        <v>0</v>
      </c>
      <c r="G61" s="92">
        <f>G62</f>
        <v>60516</v>
      </c>
      <c r="H61" s="156">
        <f>H62</f>
        <v>49950</v>
      </c>
      <c r="I61" s="151">
        <f t="shared" si="4"/>
        <v>0.8254015466983938</v>
      </c>
      <c r="J61" s="129"/>
    </row>
    <row r="62" spans="1:10" s="23" customFormat="1" ht="38.25">
      <c r="A62" s="30"/>
      <c r="B62" s="30"/>
      <c r="C62" s="33" t="s">
        <v>240</v>
      </c>
      <c r="D62" s="47">
        <f t="shared" si="3"/>
        <v>60516</v>
      </c>
      <c r="E62" s="22"/>
      <c r="F62" s="137"/>
      <c r="G62" s="93">
        <v>60516</v>
      </c>
      <c r="H62" s="157">
        <v>49950</v>
      </c>
      <c r="I62" s="152">
        <f t="shared" si="4"/>
        <v>0.8254015466983938</v>
      </c>
      <c r="J62" s="129"/>
    </row>
    <row r="63" spans="1:10" s="23" customFormat="1" ht="12.75">
      <c r="A63" s="30"/>
      <c r="B63" s="34">
        <v>90013</v>
      </c>
      <c r="C63" s="31" t="s">
        <v>241</v>
      </c>
      <c r="D63" s="135">
        <f t="shared" si="3"/>
        <v>91001</v>
      </c>
      <c r="E63" s="41">
        <f>E64</f>
        <v>0</v>
      </c>
      <c r="F63" s="136">
        <f>F64</f>
        <v>0</v>
      </c>
      <c r="G63" s="92">
        <f>G64</f>
        <v>91001</v>
      </c>
      <c r="H63" s="156">
        <f>H64</f>
        <v>91001</v>
      </c>
      <c r="I63" s="151">
        <f t="shared" si="4"/>
        <v>1</v>
      </c>
      <c r="J63" s="129"/>
    </row>
    <row r="64" spans="1:10" s="23" customFormat="1" ht="38.25">
      <c r="A64" s="30"/>
      <c r="B64" s="30"/>
      <c r="C64" s="33" t="s">
        <v>242</v>
      </c>
      <c r="D64" s="47">
        <f t="shared" si="3"/>
        <v>91001</v>
      </c>
      <c r="E64" s="22"/>
      <c r="F64" s="137"/>
      <c r="G64" s="93">
        <v>91001</v>
      </c>
      <c r="H64" s="157">
        <v>91001</v>
      </c>
      <c r="I64" s="152">
        <f t="shared" si="4"/>
        <v>1</v>
      </c>
      <c r="J64" s="129"/>
    </row>
    <row r="65" spans="1:10" s="23" customFormat="1" ht="12.75">
      <c r="A65" s="30"/>
      <c r="B65" s="34">
        <v>90095</v>
      </c>
      <c r="C65" s="31" t="s">
        <v>36</v>
      </c>
      <c r="D65" s="135">
        <f t="shared" si="3"/>
        <v>2978238</v>
      </c>
      <c r="E65" s="41">
        <f>SUM(E66:E70)</f>
        <v>0</v>
      </c>
      <c r="F65" s="136">
        <f>SUM(F66:F70)</f>
        <v>0</v>
      </c>
      <c r="G65" s="92">
        <f>SUM(G66:G70)</f>
        <v>2978238</v>
      </c>
      <c r="H65" s="156">
        <f>SUM(H66:H70)</f>
        <v>2765501.05</v>
      </c>
      <c r="I65" s="151">
        <f t="shared" si="4"/>
        <v>0.928569526679869</v>
      </c>
      <c r="J65" s="129"/>
    </row>
    <row r="66" spans="1:10" s="23" customFormat="1" ht="12.75">
      <c r="A66" s="30"/>
      <c r="B66" s="30"/>
      <c r="C66" s="35" t="s">
        <v>17</v>
      </c>
      <c r="D66" s="47">
        <f t="shared" si="3"/>
        <v>455422</v>
      </c>
      <c r="E66" s="22"/>
      <c r="F66" s="137"/>
      <c r="G66" s="93">
        <v>455422</v>
      </c>
      <c r="H66" s="157">
        <v>290510.05</v>
      </c>
      <c r="I66" s="152">
        <f t="shared" si="4"/>
        <v>0.6378919990689953</v>
      </c>
      <c r="J66" s="129"/>
    </row>
    <row r="67" spans="1:10" s="23" customFormat="1" ht="12.75">
      <c r="A67" s="30"/>
      <c r="B67" s="30"/>
      <c r="C67" s="35" t="s">
        <v>66</v>
      </c>
      <c r="D67" s="47">
        <f t="shared" si="3"/>
        <v>916128</v>
      </c>
      <c r="E67" s="22"/>
      <c r="F67" s="137"/>
      <c r="G67" s="93">
        <v>916128</v>
      </c>
      <c r="H67" s="157">
        <v>916127</v>
      </c>
      <c r="I67" s="152">
        <f t="shared" si="4"/>
        <v>0.9999989084494743</v>
      </c>
      <c r="J67" s="129"/>
    </row>
    <row r="68" spans="1:10" s="23" customFormat="1" ht="51">
      <c r="A68" s="30"/>
      <c r="B68" s="30"/>
      <c r="C68" s="35" t="s">
        <v>243</v>
      </c>
      <c r="D68" s="47">
        <f t="shared" si="3"/>
        <v>178628</v>
      </c>
      <c r="E68" s="22"/>
      <c r="F68" s="137"/>
      <c r="G68" s="93">
        <v>178628</v>
      </c>
      <c r="H68" s="157">
        <v>130804</v>
      </c>
      <c r="I68" s="152">
        <f t="shared" si="4"/>
        <v>0.7322704167319793</v>
      </c>
      <c r="J68" s="129"/>
    </row>
    <row r="69" spans="1:10" s="23" customFormat="1" ht="25.5">
      <c r="A69" s="30"/>
      <c r="B69" s="30"/>
      <c r="C69" s="35" t="s">
        <v>80</v>
      </c>
      <c r="D69" s="47">
        <f aca="true" t="shared" si="7" ref="D69:D75">E69+G69</f>
        <v>1400000</v>
      </c>
      <c r="E69" s="22"/>
      <c r="F69" s="137"/>
      <c r="G69" s="93">
        <v>1400000</v>
      </c>
      <c r="H69" s="157">
        <v>1400000</v>
      </c>
      <c r="I69" s="152">
        <f aca="true" t="shared" si="8" ref="I69:I75">H69/D69</f>
        <v>1</v>
      </c>
      <c r="J69" s="129"/>
    </row>
    <row r="70" spans="1:10" ht="25.5">
      <c r="A70" s="32"/>
      <c r="B70" s="32"/>
      <c r="C70" s="35" t="s">
        <v>244</v>
      </c>
      <c r="D70" s="47">
        <f t="shared" si="7"/>
        <v>28060</v>
      </c>
      <c r="E70" s="22"/>
      <c r="F70" s="137"/>
      <c r="G70" s="93">
        <v>28060</v>
      </c>
      <c r="H70" s="158">
        <v>28060</v>
      </c>
      <c r="I70" s="152">
        <f t="shared" si="8"/>
        <v>1</v>
      </c>
      <c r="J70" s="129"/>
    </row>
    <row r="71" spans="1:10" s="23" customFormat="1" ht="38.25">
      <c r="A71" s="6">
        <v>925</v>
      </c>
      <c r="B71" s="6"/>
      <c r="C71" s="7" t="s">
        <v>71</v>
      </c>
      <c r="D71" s="7">
        <f t="shared" si="7"/>
        <v>787390</v>
      </c>
      <c r="E71" s="7">
        <f>E72</f>
        <v>0</v>
      </c>
      <c r="F71" s="134">
        <f>F72</f>
        <v>0</v>
      </c>
      <c r="G71" s="14">
        <f>G72</f>
        <v>787390</v>
      </c>
      <c r="H71" s="155">
        <f>H72</f>
        <v>787389</v>
      </c>
      <c r="I71" s="150">
        <f t="shared" si="8"/>
        <v>0.9999987299813308</v>
      </c>
      <c r="J71" s="129"/>
    </row>
    <row r="72" spans="1:10" s="23" customFormat="1" ht="12.75">
      <c r="A72" s="30"/>
      <c r="B72" s="34">
        <v>92504</v>
      </c>
      <c r="C72" s="31" t="s">
        <v>60</v>
      </c>
      <c r="D72" s="135">
        <f t="shared" si="7"/>
        <v>787390</v>
      </c>
      <c r="E72" s="41">
        <f>SUM(E73:E74)</f>
        <v>0</v>
      </c>
      <c r="F72" s="136">
        <f>SUM(F73:F74)</f>
        <v>0</v>
      </c>
      <c r="G72" s="92">
        <f>SUM(G73:G74)</f>
        <v>787390</v>
      </c>
      <c r="H72" s="156">
        <f>SUM(H73:H74)</f>
        <v>787389</v>
      </c>
      <c r="I72" s="151">
        <f t="shared" si="8"/>
        <v>0.9999987299813308</v>
      </c>
      <c r="J72" s="129"/>
    </row>
    <row r="73" spans="1:10" ht="25.5">
      <c r="A73" s="30"/>
      <c r="B73" s="30"/>
      <c r="C73" s="33" t="s">
        <v>245</v>
      </c>
      <c r="D73" s="47">
        <f t="shared" si="7"/>
        <v>755514</v>
      </c>
      <c r="E73" s="22"/>
      <c r="F73" s="137"/>
      <c r="G73" s="93">
        <v>755514</v>
      </c>
      <c r="H73" s="157">
        <v>755513</v>
      </c>
      <c r="I73" s="152">
        <f t="shared" si="8"/>
        <v>0.9999986763977902</v>
      </c>
      <c r="J73" s="129"/>
    </row>
    <row r="74" spans="1:10" ht="25.5">
      <c r="A74" s="30"/>
      <c r="B74" s="30"/>
      <c r="C74" s="33" t="s">
        <v>246</v>
      </c>
      <c r="D74" s="47">
        <f t="shared" si="7"/>
        <v>31876</v>
      </c>
      <c r="E74" s="22"/>
      <c r="F74" s="137"/>
      <c r="G74" s="93">
        <v>31876</v>
      </c>
      <c r="H74" s="157">
        <v>31876</v>
      </c>
      <c r="I74" s="152">
        <f t="shared" si="8"/>
        <v>1</v>
      </c>
      <c r="J74" s="129"/>
    </row>
    <row r="75" spans="1:10" s="23" customFormat="1" ht="27" customHeight="1" thickBot="1">
      <c r="A75" s="6"/>
      <c r="B75" s="6"/>
      <c r="C75" s="140" t="s">
        <v>24</v>
      </c>
      <c r="D75" s="8">
        <f t="shared" si="7"/>
        <v>8545805</v>
      </c>
      <c r="E75" s="8">
        <f>E5+E19+E27+E30+E36+E54+E57+E60+E71</f>
        <v>2025611</v>
      </c>
      <c r="F75" s="54">
        <f>F5+F19+F27+F30+F36+F54+F57+F60+F71</f>
        <v>755275</v>
      </c>
      <c r="G75" s="16">
        <f>G5+G19+G27+G30+G36+G54+G57+G60+G71</f>
        <v>6520194</v>
      </c>
      <c r="H75" s="105">
        <f>H5+H19+H27+H30+H36+H54+H57+H60+H71</f>
        <v>8124651.01</v>
      </c>
      <c r="I75" s="154">
        <f t="shared" si="8"/>
        <v>0.9507180435312999</v>
      </c>
      <c r="J75" s="129"/>
    </row>
    <row r="76" spans="1:8" ht="12.75">
      <c r="A76" s="141"/>
      <c r="B76" s="141"/>
      <c r="C76" s="24"/>
      <c r="D76" s="24"/>
      <c r="E76" s="24"/>
      <c r="F76" s="142"/>
      <c r="G76" s="24"/>
      <c r="H76" s="24"/>
    </row>
    <row r="77" spans="1:8" ht="27.75" customHeight="1">
      <c r="A77" s="141"/>
      <c r="B77" s="141"/>
      <c r="C77" s="24"/>
      <c r="D77" s="173" t="s">
        <v>247</v>
      </c>
      <c r="E77" s="173"/>
      <c r="F77" s="173"/>
      <c r="G77" s="173"/>
      <c r="H77" s="24">
        <f>D75-H75</f>
        <v>421153.9900000002</v>
      </c>
    </row>
    <row r="78" spans="1:8" ht="12.75">
      <c r="A78" s="141"/>
      <c r="B78" s="141"/>
      <c r="C78" s="24"/>
      <c r="D78" s="25"/>
      <c r="E78" s="25"/>
      <c r="F78" s="145"/>
      <c r="G78" s="25"/>
      <c r="H78" s="25"/>
    </row>
    <row r="79" spans="1:8" ht="12.75">
      <c r="A79" s="141"/>
      <c r="B79" s="141"/>
      <c r="C79" s="24"/>
      <c r="D79" s="25"/>
      <c r="E79" s="25"/>
      <c r="F79" s="145"/>
      <c r="G79" s="25"/>
      <c r="H79" s="25"/>
    </row>
    <row r="80" spans="1:8" ht="12.75">
      <c r="A80" s="141"/>
      <c r="B80" s="141"/>
      <c r="C80" s="24"/>
      <c r="D80" s="24"/>
      <c r="E80" s="24"/>
      <c r="F80" s="142"/>
      <c r="G80" s="24"/>
      <c r="H80" s="24"/>
    </row>
    <row r="81" spans="1:8" ht="12.75">
      <c r="A81" s="146"/>
      <c r="B81" s="141"/>
      <c r="C81" s="25"/>
      <c r="D81" s="25"/>
      <c r="E81" s="25"/>
      <c r="F81" s="145"/>
      <c r="G81" s="25"/>
      <c r="H81" s="25"/>
    </row>
    <row r="82" spans="1:8" ht="12.75">
      <c r="A82" s="146"/>
      <c r="B82" s="141"/>
      <c r="C82" s="25"/>
      <c r="D82" s="25"/>
      <c r="E82" s="25"/>
      <c r="F82" s="145"/>
      <c r="G82" s="25"/>
      <c r="H82" s="25"/>
    </row>
    <row r="83" spans="1:8" ht="12.75">
      <c r="A83" s="146"/>
      <c r="B83" s="141"/>
      <c r="C83" s="25"/>
      <c r="D83" s="25"/>
      <c r="E83" s="25"/>
      <c r="F83" s="145"/>
      <c r="G83" s="25"/>
      <c r="H83" s="25"/>
    </row>
    <row r="84" spans="1:8" ht="12.75">
      <c r="A84" s="146"/>
      <c r="B84" s="141"/>
      <c r="C84" s="25"/>
      <c r="D84" s="25"/>
      <c r="E84" s="25"/>
      <c r="F84" s="145"/>
      <c r="G84" s="25"/>
      <c r="H84" s="25"/>
    </row>
    <row r="85" spans="1:8" ht="12.75">
      <c r="A85" s="146"/>
      <c r="B85" s="141"/>
      <c r="C85" s="25"/>
      <c r="D85" s="25"/>
      <c r="E85" s="25"/>
      <c r="F85" s="145"/>
      <c r="G85" s="25"/>
      <c r="H85" s="25"/>
    </row>
    <row r="86" spans="1:8" ht="12.75">
      <c r="A86" s="146"/>
      <c r="B86" s="141"/>
      <c r="C86" s="25"/>
      <c r="D86" s="25"/>
      <c r="E86" s="25"/>
      <c r="F86" s="145"/>
      <c r="G86" s="25"/>
      <c r="H86" s="25"/>
    </row>
    <row r="87" spans="1:8" ht="12.75">
      <c r="A87" s="146"/>
      <c r="B87" s="141"/>
      <c r="C87" s="25"/>
      <c r="D87" s="25"/>
      <c r="E87" s="25"/>
      <c r="F87" s="145"/>
      <c r="G87" s="25"/>
      <c r="H87" s="25"/>
    </row>
    <row r="88" spans="1:8" ht="12.75">
      <c r="A88" s="146"/>
      <c r="B88" s="141"/>
      <c r="C88" s="25"/>
      <c r="D88" s="25"/>
      <c r="E88" s="25"/>
      <c r="F88" s="145"/>
      <c r="G88" s="25"/>
      <c r="H88" s="25"/>
    </row>
    <row r="89" spans="1:8" ht="12.75">
      <c r="A89" s="146"/>
      <c r="B89" s="141"/>
      <c r="C89" s="25"/>
      <c r="D89" s="25"/>
      <c r="E89" s="25"/>
      <c r="F89" s="145"/>
      <c r="G89" s="25"/>
      <c r="H89" s="25"/>
    </row>
    <row r="90" spans="1:8" ht="12.75">
      <c r="A90" s="146"/>
      <c r="B90" s="141"/>
      <c r="C90" s="25"/>
      <c r="D90" s="25"/>
      <c r="E90" s="25"/>
      <c r="F90" s="145"/>
      <c r="G90" s="25"/>
      <c r="H90" s="25"/>
    </row>
    <row r="91" spans="1:8" ht="12.75">
      <c r="A91" s="146"/>
      <c r="B91" s="141"/>
      <c r="C91" s="25"/>
      <c r="D91" s="25"/>
      <c r="E91" s="25"/>
      <c r="F91" s="145"/>
      <c r="G91" s="25"/>
      <c r="H91" s="25"/>
    </row>
    <row r="92" spans="1:8" ht="12.75">
      <c r="A92" s="146"/>
      <c r="B92" s="141"/>
      <c r="C92" s="25"/>
      <c r="D92" s="25"/>
      <c r="E92" s="25"/>
      <c r="F92" s="145"/>
      <c r="G92" s="25"/>
      <c r="H92" s="25"/>
    </row>
    <row r="93" spans="1:8" ht="12.75">
      <c r="A93" s="146"/>
      <c r="B93" s="141"/>
      <c r="C93" s="25"/>
      <c r="D93" s="25"/>
      <c r="E93" s="25"/>
      <c r="F93" s="145"/>
      <c r="G93" s="25"/>
      <c r="H93" s="25"/>
    </row>
    <row r="94" spans="1:8" ht="12.75">
      <c r="A94" s="146"/>
      <c r="B94" s="141"/>
      <c r="C94" s="25"/>
      <c r="D94" s="25"/>
      <c r="E94" s="25"/>
      <c r="F94" s="145"/>
      <c r="G94" s="25"/>
      <c r="H94" s="25"/>
    </row>
    <row r="95" spans="1:8" ht="12.75">
      <c r="A95" s="146"/>
      <c r="B95" s="141"/>
      <c r="C95" s="25"/>
      <c r="D95" s="25"/>
      <c r="E95" s="25"/>
      <c r="F95" s="145"/>
      <c r="G95" s="25"/>
      <c r="H95" s="25"/>
    </row>
    <row r="96" spans="1:8" ht="12.75">
      <c r="A96" s="146"/>
      <c r="B96" s="141"/>
      <c r="C96" s="25"/>
      <c r="D96" s="25"/>
      <c r="E96" s="25"/>
      <c r="F96" s="145"/>
      <c r="G96" s="25"/>
      <c r="H96" s="25"/>
    </row>
    <row r="97" spans="1:8" ht="12.75">
      <c r="A97" s="146"/>
      <c r="B97" s="141"/>
      <c r="C97" s="25"/>
      <c r="D97" s="25"/>
      <c r="E97" s="25"/>
      <c r="F97" s="145"/>
      <c r="G97" s="25"/>
      <c r="H97" s="25"/>
    </row>
    <row r="98" spans="1:8" ht="12.75">
      <c r="A98" s="146"/>
      <c r="B98" s="141"/>
      <c r="C98" s="25"/>
      <c r="D98" s="25"/>
      <c r="E98" s="25"/>
      <c r="F98" s="145"/>
      <c r="G98" s="25"/>
      <c r="H98" s="25"/>
    </row>
    <row r="99" spans="1:8" ht="12.75">
      <c r="A99" s="146"/>
      <c r="B99" s="141"/>
      <c r="C99" s="25"/>
      <c r="D99" s="25"/>
      <c r="E99" s="25"/>
      <c r="F99" s="145"/>
      <c r="G99" s="25"/>
      <c r="H99" s="25"/>
    </row>
    <row r="100" spans="1:8" ht="12.75">
      <c r="A100" s="146"/>
      <c r="B100" s="141"/>
      <c r="C100" s="25"/>
      <c r="D100" s="25"/>
      <c r="E100" s="25"/>
      <c r="F100" s="25"/>
      <c r="G100" s="25"/>
      <c r="H100" s="25"/>
    </row>
    <row r="101" spans="1:8" ht="12.75">
      <c r="A101" s="146"/>
      <c r="B101" s="141"/>
      <c r="C101" s="25"/>
      <c r="D101" s="25"/>
      <c r="E101" s="25"/>
      <c r="F101" s="25"/>
      <c r="G101" s="25"/>
      <c r="H101" s="25"/>
    </row>
    <row r="102" spans="1:8" ht="12.75">
      <c r="A102" s="146"/>
      <c r="B102" s="141"/>
      <c r="C102" s="25"/>
      <c r="D102" s="25"/>
      <c r="E102" s="25"/>
      <c r="F102" s="25"/>
      <c r="G102" s="25"/>
      <c r="H102" s="25"/>
    </row>
    <row r="103" spans="1:8" ht="12.75">
      <c r="A103" s="146"/>
      <c r="B103" s="141"/>
      <c r="C103" s="25"/>
      <c r="D103" s="25"/>
      <c r="E103" s="25"/>
      <c r="F103" s="25"/>
      <c r="G103" s="25"/>
      <c r="H103" s="25"/>
    </row>
    <row r="104" spans="1:8" ht="12.75">
      <c r="A104" s="146"/>
      <c r="B104" s="141"/>
      <c r="C104" s="25"/>
      <c r="D104" s="25"/>
      <c r="E104" s="25"/>
      <c r="F104" s="25"/>
      <c r="G104" s="25"/>
      <c r="H104" s="25"/>
    </row>
    <row r="105" spans="1:8" ht="12.75">
      <c r="A105" s="146"/>
      <c r="B105" s="141"/>
      <c r="C105" s="25"/>
      <c r="D105" s="25"/>
      <c r="E105" s="25"/>
      <c r="F105" s="25"/>
      <c r="G105" s="25"/>
      <c r="H105" s="25"/>
    </row>
    <row r="106" spans="1:8" ht="12.75">
      <c r="A106" s="146"/>
      <c r="B106" s="141"/>
      <c r="C106" s="25"/>
      <c r="D106" s="25"/>
      <c r="E106" s="25"/>
      <c r="F106" s="25"/>
      <c r="G106" s="25"/>
      <c r="H106" s="25"/>
    </row>
    <row r="107" spans="1:8" ht="12.75">
      <c r="A107" s="146"/>
      <c r="B107" s="141"/>
      <c r="C107" s="25"/>
      <c r="D107" s="25"/>
      <c r="E107" s="25"/>
      <c r="F107" s="25"/>
      <c r="G107" s="25"/>
      <c r="H107" s="25"/>
    </row>
    <row r="108" spans="1:8" ht="12.75">
      <c r="A108" s="146"/>
      <c r="B108" s="141"/>
      <c r="C108" s="25"/>
      <c r="D108" s="25"/>
      <c r="E108" s="25"/>
      <c r="F108" s="25"/>
      <c r="G108" s="25"/>
      <c r="H108" s="25"/>
    </row>
    <row r="109" spans="1:8" ht="12.75">
      <c r="A109" s="146"/>
      <c r="B109" s="141"/>
      <c r="C109" s="25"/>
      <c r="D109" s="25"/>
      <c r="E109" s="25"/>
      <c r="F109" s="25"/>
      <c r="G109" s="25"/>
      <c r="H109" s="25"/>
    </row>
    <row r="110" spans="1:8" ht="12.75">
      <c r="A110" s="146"/>
      <c r="B110" s="141"/>
      <c r="C110" s="25"/>
      <c r="D110" s="25"/>
      <c r="E110" s="25"/>
      <c r="F110" s="25"/>
      <c r="G110" s="25"/>
      <c r="H110" s="25"/>
    </row>
    <row r="111" spans="1:8" ht="12.75">
      <c r="A111" s="146"/>
      <c r="B111" s="141"/>
      <c r="C111" s="25"/>
      <c r="D111" s="25"/>
      <c r="E111" s="25"/>
      <c r="F111" s="25"/>
      <c r="G111" s="25"/>
      <c r="H111" s="25"/>
    </row>
    <row r="112" spans="1:8" ht="12.75">
      <c r="A112" s="146"/>
      <c r="B112" s="141"/>
      <c r="C112" s="25"/>
      <c r="D112" s="25"/>
      <c r="E112" s="25"/>
      <c r="F112" s="25"/>
      <c r="G112" s="25"/>
      <c r="H112" s="25"/>
    </row>
    <row r="113" spans="1:8" ht="12.75">
      <c r="A113" s="146"/>
      <c r="B113" s="141"/>
      <c r="C113" s="25"/>
      <c r="D113" s="25"/>
      <c r="E113" s="25"/>
      <c r="F113" s="25"/>
      <c r="G113" s="25"/>
      <c r="H113" s="25"/>
    </row>
    <row r="114" spans="1:8" ht="12.75">
      <c r="A114" s="146"/>
      <c r="B114" s="141"/>
      <c r="C114" s="25"/>
      <c r="D114" s="25"/>
      <c r="E114" s="25"/>
      <c r="F114" s="25"/>
      <c r="G114" s="25"/>
      <c r="H114" s="25"/>
    </row>
    <row r="115" spans="1:8" ht="12.75">
      <c r="A115" s="146"/>
      <c r="B115" s="141"/>
      <c r="C115" s="25"/>
      <c r="D115" s="25"/>
      <c r="E115" s="25"/>
      <c r="F115" s="25"/>
      <c r="G115" s="25"/>
      <c r="H115" s="25"/>
    </row>
    <row r="116" spans="1:8" ht="12.75">
      <c r="A116" s="146"/>
      <c r="B116" s="141"/>
      <c r="C116" s="25"/>
      <c r="D116" s="25"/>
      <c r="E116" s="25"/>
      <c r="F116" s="25"/>
      <c r="G116" s="25"/>
      <c r="H116" s="25"/>
    </row>
    <row r="117" spans="1:8" ht="12.75">
      <c r="A117" s="146"/>
      <c r="B117" s="141"/>
      <c r="C117" s="25"/>
      <c r="D117" s="25"/>
      <c r="E117" s="25"/>
      <c r="F117" s="25"/>
      <c r="G117" s="25"/>
      <c r="H117" s="25"/>
    </row>
    <row r="118" spans="1:8" ht="12.75">
      <c r="A118" s="146"/>
      <c r="B118" s="141"/>
      <c r="C118" s="25"/>
      <c r="D118" s="25"/>
      <c r="E118" s="25"/>
      <c r="F118" s="25"/>
      <c r="G118" s="25"/>
      <c r="H118" s="25"/>
    </row>
    <row r="119" spans="1:8" ht="12.75">
      <c r="A119" s="146"/>
      <c r="B119" s="141"/>
      <c r="C119" s="25"/>
      <c r="D119" s="25"/>
      <c r="E119" s="25"/>
      <c r="F119" s="25"/>
      <c r="G119" s="25"/>
      <c r="H119" s="25"/>
    </row>
    <row r="120" spans="1:8" ht="12.75">
      <c r="A120" s="146"/>
      <c r="B120" s="141"/>
      <c r="C120" s="25"/>
      <c r="D120" s="25"/>
      <c r="E120" s="25"/>
      <c r="F120" s="25"/>
      <c r="G120" s="25"/>
      <c r="H120" s="25"/>
    </row>
    <row r="121" spans="1:8" ht="12.75">
      <c r="A121" s="146"/>
      <c r="B121" s="141"/>
      <c r="C121" s="25"/>
      <c r="D121" s="25"/>
      <c r="E121" s="25"/>
      <c r="F121" s="25"/>
      <c r="G121" s="25"/>
      <c r="H121" s="25"/>
    </row>
    <row r="122" spans="1:8" ht="12.75">
      <c r="A122" s="146"/>
      <c r="B122" s="141"/>
      <c r="C122" s="25"/>
      <c r="D122" s="25"/>
      <c r="E122" s="25"/>
      <c r="F122" s="25"/>
      <c r="G122" s="25"/>
      <c r="H122" s="25"/>
    </row>
    <row r="123" spans="1:8" ht="12.75">
      <c r="A123" s="146"/>
      <c r="B123" s="141"/>
      <c r="C123" s="25"/>
      <c r="D123" s="25"/>
      <c r="E123" s="25"/>
      <c r="F123" s="25"/>
      <c r="G123" s="25"/>
      <c r="H123" s="25"/>
    </row>
    <row r="124" spans="1:8" ht="12.75">
      <c r="A124" s="146"/>
      <c r="B124" s="141"/>
      <c r="C124" s="25"/>
      <c r="D124" s="25"/>
      <c r="E124" s="25"/>
      <c r="F124" s="25"/>
      <c r="G124" s="25"/>
      <c r="H124" s="25"/>
    </row>
    <row r="125" spans="1:8" ht="12.75">
      <c r="A125" s="146"/>
      <c r="B125" s="141"/>
      <c r="C125" s="25"/>
      <c r="D125" s="25"/>
      <c r="E125" s="25"/>
      <c r="F125" s="25"/>
      <c r="G125" s="25"/>
      <c r="H125" s="25"/>
    </row>
    <row r="126" spans="1:8" ht="12.75">
      <c r="A126" s="146"/>
      <c r="B126" s="141"/>
      <c r="C126" s="25"/>
      <c r="D126" s="25"/>
      <c r="E126" s="25"/>
      <c r="F126" s="25"/>
      <c r="G126" s="25"/>
      <c r="H126" s="25"/>
    </row>
    <row r="127" spans="1:8" ht="12.75">
      <c r="A127" s="146"/>
      <c r="B127" s="141"/>
      <c r="C127" s="25"/>
      <c r="D127" s="25"/>
      <c r="E127" s="25"/>
      <c r="F127" s="25"/>
      <c r="G127" s="25"/>
      <c r="H127" s="25"/>
    </row>
    <row r="128" spans="1:8" ht="12.75">
      <c r="A128" s="146"/>
      <c r="B128" s="141"/>
      <c r="C128" s="25"/>
      <c r="D128" s="25"/>
      <c r="E128" s="25"/>
      <c r="F128" s="25"/>
      <c r="G128" s="25"/>
      <c r="H128" s="25"/>
    </row>
    <row r="129" spans="1:8" ht="12.75">
      <c r="A129" s="146"/>
      <c r="B129" s="141"/>
      <c r="C129" s="25"/>
      <c r="D129" s="25"/>
      <c r="E129" s="25"/>
      <c r="F129" s="25"/>
      <c r="G129" s="25"/>
      <c r="H129" s="25"/>
    </row>
    <row r="130" spans="1:8" ht="12.75">
      <c r="A130" s="146"/>
      <c r="B130" s="141"/>
      <c r="C130" s="25"/>
      <c r="D130" s="25"/>
      <c r="E130" s="25"/>
      <c r="F130" s="25"/>
      <c r="G130" s="25"/>
      <c r="H130" s="25"/>
    </row>
    <row r="131" spans="1:8" ht="12.75">
      <c r="A131" s="146"/>
      <c r="B131" s="141"/>
      <c r="C131" s="25"/>
      <c r="D131" s="25"/>
      <c r="E131" s="25"/>
      <c r="F131" s="25"/>
      <c r="G131" s="25"/>
      <c r="H131" s="25"/>
    </row>
    <row r="132" spans="1:8" ht="12.75">
      <c r="A132" s="146"/>
      <c r="B132" s="141"/>
      <c r="C132" s="25"/>
      <c r="D132" s="25"/>
      <c r="E132" s="25"/>
      <c r="F132" s="25"/>
      <c r="G132" s="25"/>
      <c r="H132" s="25"/>
    </row>
    <row r="133" spans="1:8" ht="12.75">
      <c r="A133" s="146"/>
      <c r="B133" s="141"/>
      <c r="C133" s="25"/>
      <c r="D133" s="25"/>
      <c r="E133" s="25"/>
      <c r="F133" s="25"/>
      <c r="G133" s="25"/>
      <c r="H133" s="25"/>
    </row>
    <row r="134" spans="1:8" ht="12.75">
      <c r="A134" s="146"/>
      <c r="B134" s="141"/>
      <c r="C134" s="25"/>
      <c r="D134" s="25"/>
      <c r="E134" s="25"/>
      <c r="F134" s="25"/>
      <c r="G134" s="25"/>
      <c r="H134" s="25"/>
    </row>
    <row r="135" spans="1:8" ht="12.75">
      <c r="A135" s="146"/>
      <c r="B135" s="141"/>
      <c r="C135" s="25"/>
      <c r="D135" s="25"/>
      <c r="E135" s="25"/>
      <c r="F135" s="25"/>
      <c r="G135" s="25"/>
      <c r="H135" s="25"/>
    </row>
    <row r="136" spans="1:8" ht="12.75">
      <c r="A136" s="146"/>
      <c r="B136" s="141"/>
      <c r="C136" s="25"/>
      <c r="D136" s="25"/>
      <c r="E136" s="25"/>
      <c r="F136" s="25"/>
      <c r="G136" s="25"/>
      <c r="H136" s="25"/>
    </row>
    <row r="137" spans="1:8" ht="12.75">
      <c r="A137" s="146"/>
      <c r="B137" s="141"/>
      <c r="C137" s="25"/>
      <c r="D137" s="25"/>
      <c r="E137" s="25"/>
      <c r="F137" s="25"/>
      <c r="G137" s="25"/>
      <c r="H137" s="25"/>
    </row>
    <row r="138" spans="1:8" ht="12.75">
      <c r="A138" s="146"/>
      <c r="B138" s="141"/>
      <c r="C138" s="25"/>
      <c r="D138" s="25"/>
      <c r="E138" s="25"/>
      <c r="F138" s="25"/>
      <c r="G138" s="25"/>
      <c r="H138" s="25"/>
    </row>
    <row r="139" spans="1:8" ht="12.75">
      <c r="A139" s="146"/>
      <c r="B139" s="141"/>
      <c r="C139" s="25"/>
      <c r="D139" s="25"/>
      <c r="E139" s="25"/>
      <c r="F139" s="25"/>
      <c r="G139" s="25"/>
      <c r="H139" s="25"/>
    </row>
    <row r="140" spans="1:8" ht="12.75">
      <c r="A140" s="146"/>
      <c r="B140" s="141"/>
      <c r="C140" s="25"/>
      <c r="D140" s="25"/>
      <c r="E140" s="25"/>
      <c r="F140" s="25"/>
      <c r="G140" s="25"/>
      <c r="H140" s="25"/>
    </row>
    <row r="141" spans="1:8" ht="12.75">
      <c r="A141" s="146"/>
      <c r="B141" s="141"/>
      <c r="C141" s="25"/>
      <c r="D141" s="25"/>
      <c r="E141" s="25"/>
      <c r="F141" s="25"/>
      <c r="G141" s="25"/>
      <c r="H141" s="25"/>
    </row>
    <row r="142" spans="1:8" ht="12.75">
      <c r="A142" s="146"/>
      <c r="B142" s="141"/>
      <c r="C142" s="25"/>
      <c r="D142" s="25"/>
      <c r="E142" s="25"/>
      <c r="F142" s="25"/>
      <c r="G142" s="25"/>
      <c r="H142" s="25"/>
    </row>
    <row r="143" spans="1:8" ht="12.75">
      <c r="A143" s="146"/>
      <c r="B143" s="141"/>
      <c r="C143" s="25"/>
      <c r="D143" s="25"/>
      <c r="E143" s="25"/>
      <c r="F143" s="25"/>
      <c r="G143" s="25"/>
      <c r="H143" s="25"/>
    </row>
    <row r="144" spans="1:8" ht="12.75">
      <c r="A144" s="146"/>
      <c r="B144" s="141"/>
      <c r="C144" s="25"/>
      <c r="D144" s="25"/>
      <c r="E144" s="25"/>
      <c r="F144" s="25"/>
      <c r="G144" s="25"/>
      <c r="H144" s="25"/>
    </row>
    <row r="145" spans="1:8" ht="12.75">
      <c r="A145" s="146"/>
      <c r="B145" s="141"/>
      <c r="C145" s="25"/>
      <c r="D145" s="25"/>
      <c r="E145" s="25"/>
      <c r="F145" s="25"/>
      <c r="G145" s="25"/>
      <c r="H145" s="25"/>
    </row>
    <row r="146" spans="1:8" ht="12.75">
      <c r="A146" s="146"/>
      <c r="B146" s="141"/>
      <c r="C146" s="25"/>
      <c r="D146" s="25"/>
      <c r="E146" s="25"/>
      <c r="F146" s="25"/>
      <c r="G146" s="25"/>
      <c r="H146" s="25"/>
    </row>
    <row r="147" spans="1:8" ht="12.75">
      <c r="A147" s="146"/>
      <c r="B147" s="141"/>
      <c r="C147" s="25"/>
      <c r="D147" s="25"/>
      <c r="E147" s="25"/>
      <c r="F147" s="25"/>
      <c r="G147" s="25"/>
      <c r="H147" s="25"/>
    </row>
    <row r="148" spans="1:8" ht="12.75">
      <c r="A148" s="146"/>
      <c r="B148" s="141"/>
      <c r="C148" s="25"/>
      <c r="D148" s="25"/>
      <c r="E148" s="25"/>
      <c r="F148" s="25"/>
      <c r="G148" s="25"/>
      <c r="H148" s="25"/>
    </row>
    <row r="149" spans="1:8" ht="12.75">
      <c r="A149" s="146"/>
      <c r="B149" s="141"/>
      <c r="C149" s="25"/>
      <c r="D149" s="25"/>
      <c r="E149" s="25"/>
      <c r="F149" s="25"/>
      <c r="G149" s="25"/>
      <c r="H149" s="25"/>
    </row>
    <row r="150" spans="1:8" ht="12.75">
      <c r="A150" s="146"/>
      <c r="B150" s="141"/>
      <c r="C150" s="25"/>
      <c r="D150" s="25"/>
      <c r="E150" s="25"/>
      <c r="F150" s="25"/>
      <c r="G150" s="25"/>
      <c r="H150" s="25"/>
    </row>
    <row r="151" spans="1:8" ht="12.75">
      <c r="A151" s="146"/>
      <c r="B151" s="141"/>
      <c r="C151" s="25"/>
      <c r="D151" s="25"/>
      <c r="E151" s="25"/>
      <c r="F151" s="25"/>
      <c r="G151" s="25"/>
      <c r="H151" s="25"/>
    </row>
    <row r="152" spans="1:8" ht="12.75">
      <c r="A152" s="146"/>
      <c r="B152" s="141"/>
      <c r="C152" s="25"/>
      <c r="D152" s="25"/>
      <c r="E152" s="25"/>
      <c r="F152" s="25"/>
      <c r="G152" s="25"/>
      <c r="H152" s="25"/>
    </row>
    <row r="153" spans="1:8" ht="12.75">
      <c r="A153" s="146"/>
      <c r="B153" s="141"/>
      <c r="C153" s="25"/>
      <c r="D153" s="25"/>
      <c r="E153" s="25"/>
      <c r="F153" s="25"/>
      <c r="G153" s="25"/>
      <c r="H153" s="25"/>
    </row>
    <row r="154" spans="1:8" ht="12.75">
      <c r="A154" s="146"/>
      <c r="B154" s="141"/>
      <c r="C154" s="25"/>
      <c r="D154" s="25"/>
      <c r="E154" s="25"/>
      <c r="F154" s="25"/>
      <c r="G154" s="25"/>
      <c r="H154" s="25"/>
    </row>
    <row r="155" spans="1:8" ht="12.75">
      <c r="A155" s="146"/>
      <c r="B155" s="141"/>
      <c r="C155" s="25"/>
      <c r="D155" s="25"/>
      <c r="E155" s="25"/>
      <c r="F155" s="25"/>
      <c r="G155" s="25"/>
      <c r="H155" s="25"/>
    </row>
    <row r="156" spans="1:8" ht="12.75">
      <c r="A156" s="146"/>
      <c r="B156" s="141"/>
      <c r="C156" s="25"/>
      <c r="D156" s="25"/>
      <c r="E156" s="25"/>
      <c r="F156" s="25"/>
      <c r="G156" s="25"/>
      <c r="H156" s="25"/>
    </row>
    <row r="157" spans="1:8" ht="12.75">
      <c r="A157" s="146"/>
      <c r="B157" s="141"/>
      <c r="C157" s="25"/>
      <c r="D157" s="25"/>
      <c r="E157" s="25"/>
      <c r="F157" s="25"/>
      <c r="G157" s="25"/>
      <c r="H157" s="25"/>
    </row>
    <row r="158" spans="1:8" ht="12.75">
      <c r="A158" s="146"/>
      <c r="B158" s="141"/>
      <c r="C158" s="25"/>
      <c r="D158" s="25"/>
      <c r="E158" s="25"/>
      <c r="F158" s="25"/>
      <c r="G158" s="25"/>
      <c r="H158" s="25"/>
    </row>
    <row r="159" spans="1:8" ht="12.75">
      <c r="A159" s="146"/>
      <c r="B159" s="141"/>
      <c r="C159" s="25"/>
      <c r="D159" s="25"/>
      <c r="E159" s="25"/>
      <c r="F159" s="25"/>
      <c r="G159" s="25"/>
      <c r="H159" s="25"/>
    </row>
    <row r="160" spans="1:8" ht="12.75">
      <c r="A160" s="146"/>
      <c r="B160" s="141"/>
      <c r="C160" s="25"/>
      <c r="D160" s="25"/>
      <c r="E160" s="25"/>
      <c r="F160" s="25"/>
      <c r="G160" s="25"/>
      <c r="H160" s="25"/>
    </row>
    <row r="161" spans="1:8" ht="12.75">
      <c r="A161" s="146"/>
      <c r="B161" s="141"/>
      <c r="C161" s="25"/>
      <c r="D161" s="25"/>
      <c r="E161" s="25"/>
      <c r="F161" s="25"/>
      <c r="G161" s="25"/>
      <c r="H161" s="25"/>
    </row>
    <row r="162" spans="1:8" ht="12.75">
      <c r="A162" s="146"/>
      <c r="B162" s="141"/>
      <c r="C162" s="25"/>
      <c r="D162" s="25"/>
      <c r="E162" s="25"/>
      <c r="F162" s="25"/>
      <c r="G162" s="25"/>
      <c r="H162" s="25"/>
    </row>
    <row r="163" spans="1:8" ht="12.75">
      <c r="A163" s="146"/>
      <c r="B163" s="141"/>
      <c r="C163" s="25"/>
      <c r="D163" s="25"/>
      <c r="E163" s="25"/>
      <c r="F163" s="25"/>
      <c r="G163" s="25"/>
      <c r="H163" s="25"/>
    </row>
    <row r="164" spans="1:8" ht="12.75">
      <c r="A164" s="146"/>
      <c r="B164" s="141"/>
      <c r="C164" s="25"/>
      <c r="D164" s="25"/>
      <c r="E164" s="25"/>
      <c r="F164" s="25"/>
      <c r="G164" s="25"/>
      <c r="H164" s="25"/>
    </row>
    <row r="165" spans="1:8" ht="12.75">
      <c r="A165" s="146"/>
      <c r="B165" s="141"/>
      <c r="C165" s="25"/>
      <c r="D165" s="25"/>
      <c r="E165" s="25"/>
      <c r="F165" s="25"/>
      <c r="G165" s="25"/>
      <c r="H165" s="25"/>
    </row>
    <row r="166" spans="1:8" ht="12.75">
      <c r="A166" s="146"/>
      <c r="B166" s="141"/>
      <c r="C166" s="25"/>
      <c r="D166" s="25"/>
      <c r="E166" s="25"/>
      <c r="F166" s="25"/>
      <c r="G166" s="25"/>
      <c r="H166" s="25"/>
    </row>
    <row r="167" spans="1:8" ht="12.75">
      <c r="A167" s="146"/>
      <c r="B167" s="141"/>
      <c r="C167" s="25"/>
      <c r="D167" s="25"/>
      <c r="E167" s="25"/>
      <c r="F167" s="25"/>
      <c r="G167" s="25"/>
      <c r="H167" s="25"/>
    </row>
    <row r="168" spans="1:8" ht="12.75">
      <c r="A168" s="146"/>
      <c r="B168" s="141"/>
      <c r="C168" s="25"/>
      <c r="D168" s="25"/>
      <c r="E168" s="25"/>
      <c r="F168" s="25"/>
      <c r="G168" s="25"/>
      <c r="H168" s="25"/>
    </row>
    <row r="169" spans="1:8" ht="12.75">
      <c r="A169" s="146"/>
      <c r="B169" s="141"/>
      <c r="C169" s="25"/>
      <c r="D169" s="25"/>
      <c r="E169" s="25"/>
      <c r="F169" s="25"/>
      <c r="G169" s="25"/>
      <c r="H169" s="25"/>
    </row>
    <row r="170" spans="1:8" ht="12.75">
      <c r="A170" s="146"/>
      <c r="B170" s="141"/>
      <c r="C170" s="25"/>
      <c r="D170" s="25"/>
      <c r="E170" s="25"/>
      <c r="F170" s="25"/>
      <c r="G170" s="25"/>
      <c r="H170" s="25"/>
    </row>
    <row r="171" spans="1:8" ht="12.75">
      <c r="A171" s="146"/>
      <c r="B171" s="141"/>
      <c r="C171" s="25"/>
      <c r="D171" s="25"/>
      <c r="E171" s="25"/>
      <c r="F171" s="25"/>
      <c r="G171" s="25"/>
      <c r="H171" s="25"/>
    </row>
    <row r="172" spans="1:8" ht="12.75">
      <c r="A172" s="146"/>
      <c r="B172" s="141"/>
      <c r="C172" s="25"/>
      <c r="D172" s="25"/>
      <c r="E172" s="25"/>
      <c r="F172" s="25"/>
      <c r="G172" s="25"/>
      <c r="H172" s="25"/>
    </row>
    <row r="173" spans="1:8" ht="12.75">
      <c r="A173" s="146"/>
      <c r="B173" s="141"/>
      <c r="C173" s="25"/>
      <c r="D173" s="25"/>
      <c r="E173" s="25"/>
      <c r="F173" s="25"/>
      <c r="G173" s="25"/>
      <c r="H173" s="25"/>
    </row>
    <row r="174" spans="1:8" ht="12.75">
      <c r="A174" s="146"/>
      <c r="B174" s="141"/>
      <c r="C174" s="25"/>
      <c r="D174" s="25"/>
      <c r="E174" s="25"/>
      <c r="F174" s="25"/>
      <c r="G174" s="25"/>
      <c r="H174" s="25"/>
    </row>
    <row r="175" spans="1:8" ht="12.75">
      <c r="A175" s="146"/>
      <c r="B175" s="141"/>
      <c r="C175" s="25"/>
      <c r="D175" s="25"/>
      <c r="E175" s="25"/>
      <c r="F175" s="25"/>
      <c r="G175" s="25"/>
      <c r="H175" s="25"/>
    </row>
    <row r="176" spans="1:8" ht="12.75">
      <c r="A176" s="146"/>
      <c r="B176" s="141"/>
      <c r="C176" s="25"/>
      <c r="D176" s="25"/>
      <c r="E176" s="25"/>
      <c r="F176" s="25"/>
      <c r="G176" s="25"/>
      <c r="H176" s="25"/>
    </row>
    <row r="177" spans="1:8" ht="12.75">
      <c r="A177" s="146"/>
      <c r="B177" s="141"/>
      <c r="C177" s="25"/>
      <c r="D177" s="25"/>
      <c r="E177" s="25"/>
      <c r="F177" s="25"/>
      <c r="G177" s="25"/>
      <c r="H177" s="25"/>
    </row>
    <row r="178" spans="1:8" ht="12.75">
      <c r="A178" s="146"/>
      <c r="B178" s="141"/>
      <c r="C178" s="25"/>
      <c r="D178" s="25"/>
      <c r="E178" s="25"/>
      <c r="F178" s="25"/>
      <c r="G178" s="25"/>
      <c r="H178" s="25"/>
    </row>
    <row r="179" spans="1:8" ht="12.75">
      <c r="A179" s="146"/>
      <c r="B179" s="141"/>
      <c r="C179" s="25"/>
      <c r="D179" s="25"/>
      <c r="E179" s="25"/>
      <c r="F179" s="25"/>
      <c r="G179" s="25"/>
      <c r="H179" s="25"/>
    </row>
    <row r="180" spans="1:8" ht="12.75">
      <c r="A180" s="146"/>
      <c r="B180" s="141"/>
      <c r="C180" s="25"/>
      <c r="D180" s="25"/>
      <c r="E180" s="25"/>
      <c r="F180" s="25"/>
      <c r="G180" s="25"/>
      <c r="H180" s="25"/>
    </row>
    <row r="181" spans="1:8" ht="12.75">
      <c r="A181" s="146"/>
      <c r="B181" s="141"/>
      <c r="C181" s="25"/>
      <c r="D181" s="25"/>
      <c r="E181" s="25"/>
      <c r="F181" s="25"/>
      <c r="G181" s="25"/>
      <c r="H181" s="25"/>
    </row>
    <row r="182" spans="1:8" ht="12.75">
      <c r="A182" s="146"/>
      <c r="B182" s="141"/>
      <c r="C182" s="25"/>
      <c r="D182" s="25"/>
      <c r="E182" s="25"/>
      <c r="F182" s="25"/>
      <c r="G182" s="25"/>
      <c r="H182" s="25"/>
    </row>
    <row r="183" spans="1:8" ht="12.75">
      <c r="A183" s="146"/>
      <c r="B183" s="141"/>
      <c r="C183" s="25"/>
      <c r="D183" s="25"/>
      <c r="E183" s="25"/>
      <c r="F183" s="25"/>
      <c r="G183" s="25"/>
      <c r="H183" s="25"/>
    </row>
    <row r="184" spans="1:8" ht="12.75">
      <c r="A184" s="146"/>
      <c r="B184" s="141"/>
      <c r="C184" s="25"/>
      <c r="D184" s="25"/>
      <c r="E184" s="25"/>
      <c r="F184" s="25"/>
      <c r="G184" s="25"/>
      <c r="H184" s="25"/>
    </row>
    <row r="185" spans="1:8" ht="12.75">
      <c r="A185" s="146"/>
      <c r="B185" s="141"/>
      <c r="C185" s="25"/>
      <c r="D185" s="25"/>
      <c r="E185" s="25"/>
      <c r="F185" s="25"/>
      <c r="G185" s="25"/>
      <c r="H185" s="25"/>
    </row>
    <row r="186" spans="1:8" ht="12.75">
      <c r="A186" s="146"/>
      <c r="B186" s="141"/>
      <c r="C186" s="25"/>
      <c r="D186" s="25"/>
      <c r="E186" s="25"/>
      <c r="F186" s="25"/>
      <c r="G186" s="25"/>
      <c r="H186" s="25"/>
    </row>
    <row r="187" spans="1:8" ht="12.75">
      <c r="A187" s="146"/>
      <c r="B187" s="141"/>
      <c r="C187" s="25"/>
      <c r="D187" s="25"/>
      <c r="E187" s="25"/>
      <c r="F187" s="25"/>
      <c r="G187" s="25"/>
      <c r="H187" s="25"/>
    </row>
    <row r="188" spans="1:8" ht="12.75">
      <c r="A188" s="146"/>
      <c r="B188" s="141"/>
      <c r="C188" s="25"/>
      <c r="D188" s="25"/>
      <c r="E188" s="25"/>
      <c r="F188" s="25"/>
      <c r="G188" s="25"/>
      <c r="H188" s="25"/>
    </row>
    <row r="189" spans="1:8" ht="12.75">
      <c r="A189" s="146"/>
      <c r="B189" s="141"/>
      <c r="C189" s="25"/>
      <c r="D189" s="25"/>
      <c r="E189" s="25"/>
      <c r="F189" s="25"/>
      <c r="G189" s="25"/>
      <c r="H189" s="25"/>
    </row>
    <row r="190" spans="1:8" ht="12.75">
      <c r="A190" s="146"/>
      <c r="B190" s="141"/>
      <c r="C190" s="25"/>
      <c r="D190" s="25"/>
      <c r="E190" s="25"/>
      <c r="F190" s="25"/>
      <c r="G190" s="25"/>
      <c r="H190" s="25"/>
    </row>
    <row r="191" spans="1:8" ht="12.75">
      <c r="A191" s="146"/>
      <c r="B191" s="141"/>
      <c r="C191" s="25"/>
      <c r="D191" s="25"/>
      <c r="E191" s="25"/>
      <c r="F191" s="25"/>
      <c r="G191" s="25"/>
      <c r="H191" s="25"/>
    </row>
    <row r="192" spans="1:8" ht="12.75">
      <c r="A192" s="146"/>
      <c r="B192" s="141"/>
      <c r="C192" s="25"/>
      <c r="D192" s="25"/>
      <c r="E192" s="25"/>
      <c r="F192" s="25"/>
      <c r="G192" s="25"/>
      <c r="H192" s="25"/>
    </row>
    <row r="193" spans="1:8" ht="12.75">
      <c r="A193" s="146"/>
      <c r="B193" s="141"/>
      <c r="C193" s="25"/>
      <c r="D193" s="25"/>
      <c r="E193" s="25"/>
      <c r="F193" s="25"/>
      <c r="G193" s="25"/>
      <c r="H193" s="25"/>
    </row>
    <row r="194" spans="1:8" ht="12.75">
      <c r="A194" s="146"/>
      <c r="B194" s="141"/>
      <c r="C194" s="25"/>
      <c r="D194" s="25"/>
      <c r="E194" s="25"/>
      <c r="F194" s="25"/>
      <c r="G194" s="25"/>
      <c r="H194" s="25"/>
    </row>
    <row r="195" spans="1:8" ht="12.75">
      <c r="A195" s="146"/>
      <c r="B195" s="141"/>
      <c r="C195" s="25"/>
      <c r="D195" s="25"/>
      <c r="E195" s="25"/>
      <c r="F195" s="25"/>
      <c r="G195" s="25"/>
      <c r="H195" s="25"/>
    </row>
    <row r="196" spans="1:8" ht="12.75">
      <c r="A196" s="146"/>
      <c r="B196" s="141"/>
      <c r="C196" s="25"/>
      <c r="D196" s="25"/>
      <c r="E196" s="25"/>
      <c r="F196" s="25"/>
      <c r="G196" s="25"/>
      <c r="H196" s="25"/>
    </row>
    <row r="197" spans="1:8" ht="12.75">
      <c r="A197" s="146"/>
      <c r="B197" s="141"/>
      <c r="C197" s="25"/>
      <c r="D197" s="25"/>
      <c r="E197" s="25"/>
      <c r="F197" s="25"/>
      <c r="G197" s="25"/>
      <c r="H197" s="25"/>
    </row>
    <row r="198" spans="1:8" ht="12.75">
      <c r="A198" s="146"/>
      <c r="B198" s="141"/>
      <c r="C198" s="25"/>
      <c r="D198" s="25"/>
      <c r="E198" s="25"/>
      <c r="F198" s="25"/>
      <c r="G198" s="25"/>
      <c r="H198" s="25"/>
    </row>
    <row r="199" spans="1:8" ht="12.75">
      <c r="A199" s="146"/>
      <c r="B199" s="141"/>
      <c r="C199" s="25"/>
      <c r="D199" s="25"/>
      <c r="E199" s="25"/>
      <c r="F199" s="25"/>
      <c r="G199" s="25"/>
      <c r="H199" s="25"/>
    </row>
    <row r="200" spans="1:8" ht="12.75">
      <c r="A200" s="146"/>
      <c r="B200" s="141"/>
      <c r="C200" s="25"/>
      <c r="D200" s="25"/>
      <c r="E200" s="25"/>
      <c r="F200" s="25"/>
      <c r="G200" s="25"/>
      <c r="H200" s="25"/>
    </row>
    <row r="201" spans="1:8" ht="12.75">
      <c r="A201" s="146"/>
      <c r="B201" s="141"/>
      <c r="C201" s="25"/>
      <c r="D201" s="25"/>
      <c r="E201" s="25"/>
      <c r="F201" s="25"/>
      <c r="G201" s="25"/>
      <c r="H201" s="25"/>
    </row>
    <row r="202" spans="1:8" ht="12.75">
      <c r="A202" s="146"/>
      <c r="B202" s="141"/>
      <c r="C202" s="25"/>
      <c r="D202" s="25"/>
      <c r="E202" s="25"/>
      <c r="F202" s="25"/>
      <c r="G202" s="25"/>
      <c r="H202" s="25"/>
    </row>
    <row r="203" spans="1:8" ht="12.75">
      <c r="A203" s="146"/>
      <c r="B203" s="141"/>
      <c r="C203" s="25"/>
      <c r="D203" s="25"/>
      <c r="E203" s="25"/>
      <c r="F203" s="25"/>
      <c r="G203" s="25"/>
      <c r="H203" s="25"/>
    </row>
    <row r="204" spans="1:8" ht="12.75">
      <c r="A204" s="146"/>
      <c r="B204" s="141"/>
      <c r="C204" s="25"/>
      <c r="D204" s="25"/>
      <c r="E204" s="25"/>
      <c r="F204" s="25"/>
      <c r="G204" s="25"/>
      <c r="H204" s="25"/>
    </row>
    <row r="205" spans="1:8" ht="12.75">
      <c r="A205" s="146"/>
      <c r="B205" s="141"/>
      <c r="C205" s="25"/>
      <c r="D205" s="25"/>
      <c r="E205" s="25"/>
      <c r="F205" s="25"/>
      <c r="G205" s="25"/>
      <c r="H205" s="25"/>
    </row>
    <row r="206" spans="1:8" ht="12.75">
      <c r="A206" s="146"/>
      <c r="B206" s="141"/>
      <c r="C206" s="25"/>
      <c r="D206" s="25"/>
      <c r="E206" s="25"/>
      <c r="F206" s="25"/>
      <c r="G206" s="25"/>
      <c r="H206" s="25"/>
    </row>
    <row r="207" spans="1:8" ht="12.75">
      <c r="A207" s="146"/>
      <c r="B207" s="141"/>
      <c r="C207" s="25"/>
      <c r="D207" s="25"/>
      <c r="E207" s="25"/>
      <c r="F207" s="25"/>
      <c r="G207" s="25"/>
      <c r="H207" s="25"/>
    </row>
    <row r="208" spans="1:8" ht="12.75">
      <c r="A208" s="146"/>
      <c r="B208" s="141"/>
      <c r="C208" s="25"/>
      <c r="D208" s="25"/>
      <c r="E208" s="25"/>
      <c r="F208" s="25"/>
      <c r="G208" s="25"/>
      <c r="H208" s="25"/>
    </row>
    <row r="209" spans="1:8" ht="12.75">
      <c r="A209" s="146"/>
      <c r="B209" s="141"/>
      <c r="C209" s="25"/>
      <c r="D209" s="25"/>
      <c r="E209" s="25"/>
      <c r="F209" s="25"/>
      <c r="G209" s="25"/>
      <c r="H209" s="25"/>
    </row>
    <row r="210" spans="1:8" ht="12.75">
      <c r="A210" s="146"/>
      <c r="B210" s="141"/>
      <c r="C210" s="25"/>
      <c r="D210" s="25"/>
      <c r="E210" s="25"/>
      <c r="F210" s="25"/>
      <c r="G210" s="25"/>
      <c r="H210" s="25"/>
    </row>
    <row r="211" spans="1:8" ht="12.75">
      <c r="A211" s="146"/>
      <c r="B211" s="141"/>
      <c r="C211" s="25"/>
      <c r="D211" s="25"/>
      <c r="E211" s="25"/>
      <c r="F211" s="25"/>
      <c r="G211" s="25"/>
      <c r="H211" s="25"/>
    </row>
    <row r="212" spans="1:8" ht="12.75">
      <c r="A212" s="146"/>
      <c r="B212" s="141"/>
      <c r="C212" s="25"/>
      <c r="D212" s="25"/>
      <c r="E212" s="25"/>
      <c r="F212" s="25"/>
      <c r="G212" s="25"/>
      <c r="H212" s="25"/>
    </row>
    <row r="213" spans="1:8" ht="12.75">
      <c r="A213" s="146"/>
      <c r="B213" s="141"/>
      <c r="C213" s="25"/>
      <c r="D213" s="25"/>
      <c r="E213" s="25"/>
      <c r="F213" s="25"/>
      <c r="G213" s="25"/>
      <c r="H213" s="25"/>
    </row>
    <row r="214" spans="1:8" ht="12.75">
      <c r="A214" s="146"/>
      <c r="B214" s="141"/>
      <c r="C214" s="25"/>
      <c r="D214" s="25"/>
      <c r="E214" s="25"/>
      <c r="F214" s="25"/>
      <c r="G214" s="25"/>
      <c r="H214" s="25"/>
    </row>
    <row r="215" spans="1:8" ht="12.75">
      <c r="A215" s="146"/>
      <c r="B215" s="141"/>
      <c r="C215" s="25"/>
      <c r="D215" s="25"/>
      <c r="E215" s="25"/>
      <c r="F215" s="25"/>
      <c r="G215" s="25"/>
      <c r="H215" s="25"/>
    </row>
    <row r="216" spans="1:8" ht="12.75">
      <c r="A216" s="146"/>
      <c r="B216" s="141"/>
      <c r="C216" s="25"/>
      <c r="D216" s="25"/>
      <c r="E216" s="25"/>
      <c r="F216" s="25"/>
      <c r="G216" s="25"/>
      <c r="H216" s="25"/>
    </row>
    <row r="217" spans="1:8" ht="12.75">
      <c r="A217" s="146"/>
      <c r="B217" s="141"/>
      <c r="C217" s="25"/>
      <c r="D217" s="25"/>
      <c r="E217" s="25"/>
      <c r="F217" s="25"/>
      <c r="G217" s="25"/>
      <c r="H217" s="25"/>
    </row>
    <row r="218" spans="1:8" ht="12.75">
      <c r="A218" s="146"/>
      <c r="B218" s="141"/>
      <c r="C218" s="25"/>
      <c r="D218" s="25"/>
      <c r="E218" s="25"/>
      <c r="F218" s="25"/>
      <c r="G218" s="25"/>
      <c r="H218" s="25"/>
    </row>
    <row r="219" spans="1:8" ht="12.75">
      <c r="A219" s="146"/>
      <c r="B219" s="141"/>
      <c r="C219" s="25"/>
      <c r="D219" s="25"/>
      <c r="E219" s="25"/>
      <c r="F219" s="25"/>
      <c r="G219" s="25"/>
      <c r="H219" s="25"/>
    </row>
    <row r="220" spans="1:8" ht="12.75">
      <c r="A220" s="146"/>
      <c r="B220" s="141"/>
      <c r="C220" s="25"/>
      <c r="D220" s="25"/>
      <c r="E220" s="25"/>
      <c r="F220" s="25"/>
      <c r="G220" s="25"/>
      <c r="H220" s="25"/>
    </row>
    <row r="221" spans="1:8" ht="12.75">
      <c r="A221" s="146"/>
      <c r="B221" s="141"/>
      <c r="C221" s="25"/>
      <c r="D221" s="25"/>
      <c r="E221" s="25"/>
      <c r="F221" s="25"/>
      <c r="G221" s="25"/>
      <c r="H221" s="25"/>
    </row>
    <row r="222" spans="1:8" ht="12.75">
      <c r="A222" s="146"/>
      <c r="B222" s="141"/>
      <c r="C222" s="25"/>
      <c r="D222" s="25"/>
      <c r="E222" s="25"/>
      <c r="F222" s="25"/>
      <c r="G222" s="25"/>
      <c r="H222" s="25"/>
    </row>
    <row r="223" spans="1:8" ht="12.75">
      <c r="A223" s="146"/>
      <c r="B223" s="141"/>
      <c r="C223" s="25"/>
      <c r="D223" s="25"/>
      <c r="E223" s="25"/>
      <c r="F223" s="25"/>
      <c r="G223" s="25"/>
      <c r="H223" s="25"/>
    </row>
    <row r="224" spans="1:8" ht="12.75">
      <c r="A224" s="146"/>
      <c r="B224" s="141"/>
      <c r="C224" s="25"/>
      <c r="D224" s="25"/>
      <c r="E224" s="25"/>
      <c r="F224" s="25"/>
      <c r="G224" s="25"/>
      <c r="H224" s="25"/>
    </row>
    <row r="225" spans="1:8" ht="12.75">
      <c r="A225" s="146"/>
      <c r="B225" s="141"/>
      <c r="C225" s="25"/>
      <c r="D225" s="25"/>
      <c r="E225" s="25"/>
      <c r="F225" s="25"/>
      <c r="G225" s="25"/>
      <c r="H225" s="25"/>
    </row>
    <row r="226" spans="1:8" ht="12.75">
      <c r="A226" s="146"/>
      <c r="B226" s="141"/>
      <c r="C226" s="25"/>
      <c r="D226" s="25"/>
      <c r="E226" s="25"/>
      <c r="F226" s="25"/>
      <c r="G226" s="25"/>
      <c r="H226" s="25"/>
    </row>
    <row r="227" spans="1:8" ht="12.75">
      <c r="A227" s="146"/>
      <c r="B227" s="141"/>
      <c r="C227" s="25"/>
      <c r="D227" s="25"/>
      <c r="E227" s="25"/>
      <c r="F227" s="25"/>
      <c r="G227" s="25"/>
      <c r="H227" s="25"/>
    </row>
    <row r="228" spans="1:8" ht="12.75">
      <c r="A228" s="146"/>
      <c r="B228" s="141"/>
      <c r="C228" s="25"/>
      <c r="D228" s="25"/>
      <c r="E228" s="25"/>
      <c r="F228" s="25"/>
      <c r="G228" s="25"/>
      <c r="H228" s="25"/>
    </row>
    <row r="229" spans="1:8" ht="12.75">
      <c r="A229" s="146"/>
      <c r="B229" s="141"/>
      <c r="C229" s="25"/>
      <c r="D229" s="25"/>
      <c r="E229" s="25"/>
      <c r="F229" s="25"/>
      <c r="G229" s="25"/>
      <c r="H229" s="25"/>
    </row>
    <row r="230" spans="1:8" ht="12.75">
      <c r="A230" s="146"/>
      <c r="B230" s="141"/>
      <c r="C230" s="25"/>
      <c r="D230" s="25"/>
      <c r="E230" s="25"/>
      <c r="F230" s="25"/>
      <c r="G230" s="25"/>
      <c r="H230" s="25"/>
    </row>
    <row r="231" spans="1:8" ht="12.75">
      <c r="A231" s="146"/>
      <c r="B231" s="141"/>
      <c r="C231" s="25"/>
      <c r="D231" s="25"/>
      <c r="E231" s="25"/>
      <c r="F231" s="25"/>
      <c r="G231" s="25"/>
      <c r="H231" s="25"/>
    </row>
    <row r="232" spans="1:8" ht="12.75">
      <c r="A232" s="146"/>
      <c r="B232" s="141"/>
      <c r="C232" s="25"/>
      <c r="D232" s="25"/>
      <c r="E232" s="25"/>
      <c r="F232" s="25"/>
      <c r="G232" s="25"/>
      <c r="H232" s="25"/>
    </row>
    <row r="233" spans="1:8" ht="12.75">
      <c r="A233" s="146"/>
      <c r="B233" s="141"/>
      <c r="C233" s="25"/>
      <c r="D233" s="25"/>
      <c r="E233" s="25"/>
      <c r="F233" s="25"/>
      <c r="G233" s="25"/>
      <c r="H233" s="25"/>
    </row>
    <row r="234" spans="1:8" ht="12.75">
      <c r="A234" s="146"/>
      <c r="B234" s="141"/>
      <c r="C234" s="25"/>
      <c r="D234" s="25"/>
      <c r="E234" s="25"/>
      <c r="F234" s="25"/>
      <c r="G234" s="25"/>
      <c r="H234" s="25"/>
    </row>
    <row r="235" spans="1:8" ht="12.75">
      <c r="A235" s="146"/>
      <c r="B235" s="141"/>
      <c r="C235" s="25"/>
      <c r="D235" s="25"/>
      <c r="E235" s="25"/>
      <c r="F235" s="25"/>
      <c r="G235" s="25"/>
      <c r="H235" s="25"/>
    </row>
    <row r="236" spans="1:8" ht="12.75">
      <c r="A236" s="146"/>
      <c r="B236" s="141"/>
      <c r="C236" s="25"/>
      <c r="D236" s="25"/>
      <c r="E236" s="25"/>
      <c r="F236" s="25"/>
      <c r="G236" s="25"/>
      <c r="H236" s="25"/>
    </row>
    <row r="237" spans="1:8" ht="12.75">
      <c r="A237" s="146"/>
      <c r="B237" s="141"/>
      <c r="C237" s="25"/>
      <c r="D237" s="25"/>
      <c r="E237" s="25"/>
      <c r="F237" s="25"/>
      <c r="G237" s="25"/>
      <c r="H237" s="25"/>
    </row>
    <row r="238" spans="1:8" ht="12.75">
      <c r="A238" s="146"/>
      <c r="B238" s="141"/>
      <c r="C238" s="25"/>
      <c r="D238" s="25"/>
      <c r="E238" s="25"/>
      <c r="F238" s="25"/>
      <c r="G238" s="25"/>
      <c r="H238" s="25"/>
    </row>
    <row r="239" spans="1:8" ht="12.75">
      <c r="A239" s="146"/>
      <c r="B239" s="141"/>
      <c r="C239" s="25"/>
      <c r="D239" s="25"/>
      <c r="E239" s="25"/>
      <c r="F239" s="25"/>
      <c r="G239" s="25"/>
      <c r="H239" s="25"/>
    </row>
    <row r="240" spans="1:8" ht="12.75">
      <c r="A240" s="146"/>
      <c r="B240" s="141"/>
      <c r="C240" s="25"/>
      <c r="D240" s="25"/>
      <c r="E240" s="25"/>
      <c r="F240" s="25"/>
      <c r="G240" s="25"/>
      <c r="H240" s="25"/>
    </row>
    <row r="241" spans="1:8" ht="12.75">
      <c r="A241" s="146"/>
      <c r="B241" s="141"/>
      <c r="C241" s="25"/>
      <c r="D241" s="25"/>
      <c r="E241" s="25"/>
      <c r="F241" s="25"/>
      <c r="G241" s="25"/>
      <c r="H241" s="25"/>
    </row>
    <row r="242" spans="1:8" ht="12.75">
      <c r="A242" s="146"/>
      <c r="B242" s="141"/>
      <c r="C242" s="25"/>
      <c r="D242" s="25"/>
      <c r="E242" s="25"/>
      <c r="F242" s="25"/>
      <c r="G242" s="25"/>
      <c r="H242" s="25"/>
    </row>
    <row r="243" spans="1:8" ht="12.75">
      <c r="A243" s="146"/>
      <c r="B243" s="141"/>
      <c r="C243" s="25"/>
      <c r="D243" s="25"/>
      <c r="E243" s="25"/>
      <c r="F243" s="25"/>
      <c r="G243" s="25"/>
      <c r="H243" s="25"/>
    </row>
    <row r="244" spans="1:8" ht="12.75">
      <c r="A244" s="146"/>
      <c r="B244" s="141"/>
      <c r="C244" s="25"/>
      <c r="D244" s="25"/>
      <c r="E244" s="25"/>
      <c r="F244" s="25"/>
      <c r="G244" s="25"/>
      <c r="H244" s="25"/>
    </row>
    <row r="245" spans="1:8" ht="12.75">
      <c r="A245" s="146"/>
      <c r="B245" s="141"/>
      <c r="C245" s="25"/>
      <c r="D245" s="25"/>
      <c r="E245" s="25"/>
      <c r="F245" s="25"/>
      <c r="G245" s="25"/>
      <c r="H245" s="25"/>
    </row>
    <row r="246" spans="1:8" ht="12.75">
      <c r="A246" s="146"/>
      <c r="B246" s="141"/>
      <c r="C246" s="25"/>
      <c r="D246" s="25"/>
      <c r="E246" s="25"/>
      <c r="F246" s="25"/>
      <c r="G246" s="25"/>
      <c r="H246" s="25"/>
    </row>
    <row r="247" spans="1:8" ht="12.75">
      <c r="A247" s="146"/>
      <c r="B247" s="141"/>
      <c r="C247" s="25"/>
      <c r="D247" s="25"/>
      <c r="E247" s="25"/>
      <c r="F247" s="25"/>
      <c r="G247" s="25"/>
      <c r="H247" s="25"/>
    </row>
    <row r="248" spans="1:8" ht="12.75">
      <c r="A248" s="146"/>
      <c r="B248" s="141"/>
      <c r="C248" s="25"/>
      <c r="D248" s="25"/>
      <c r="E248" s="25"/>
      <c r="F248" s="25"/>
      <c r="G248" s="25"/>
      <c r="H248" s="25"/>
    </row>
    <row r="249" spans="1:8" ht="12.75">
      <c r="A249" s="146"/>
      <c r="B249" s="141"/>
      <c r="C249" s="25"/>
      <c r="D249" s="25"/>
      <c r="E249" s="25"/>
      <c r="F249" s="25"/>
      <c r="G249" s="25"/>
      <c r="H249" s="25"/>
    </row>
    <row r="250" spans="1:8" ht="12.75">
      <c r="A250" s="146"/>
      <c r="B250" s="141"/>
      <c r="C250" s="25"/>
      <c r="D250" s="25"/>
      <c r="E250" s="25"/>
      <c r="F250" s="25"/>
      <c r="G250" s="25"/>
      <c r="H250" s="25"/>
    </row>
    <row r="251" spans="1:8" ht="12.75">
      <c r="A251" s="146"/>
      <c r="B251" s="141"/>
      <c r="C251" s="25"/>
      <c r="D251" s="25"/>
      <c r="E251" s="25"/>
      <c r="F251" s="25"/>
      <c r="G251" s="25"/>
      <c r="H251" s="25"/>
    </row>
    <row r="252" spans="1:8" ht="12.75">
      <c r="A252" s="146"/>
      <c r="B252" s="141"/>
      <c r="C252" s="25"/>
      <c r="D252" s="25"/>
      <c r="E252" s="25"/>
      <c r="F252" s="25"/>
      <c r="G252" s="25"/>
      <c r="H252" s="25"/>
    </row>
    <row r="253" spans="1:8" ht="12.75">
      <c r="A253" s="146"/>
      <c r="B253" s="141"/>
      <c r="C253" s="25"/>
      <c r="D253" s="25"/>
      <c r="E253" s="25"/>
      <c r="F253" s="25"/>
      <c r="G253" s="25"/>
      <c r="H253" s="25"/>
    </row>
    <row r="254" spans="1:8" ht="12.75">
      <c r="A254" s="146"/>
      <c r="B254" s="141"/>
      <c r="C254" s="25"/>
      <c r="D254" s="25"/>
      <c r="E254" s="25"/>
      <c r="F254" s="25"/>
      <c r="G254" s="25"/>
      <c r="H254" s="25"/>
    </row>
    <row r="255" spans="1:8" ht="12.75">
      <c r="A255" s="146"/>
      <c r="B255" s="141"/>
      <c r="C255" s="25"/>
      <c r="D255" s="25"/>
      <c r="E255" s="25"/>
      <c r="F255" s="25"/>
      <c r="G255" s="25"/>
      <c r="H255" s="25"/>
    </row>
    <row r="256" spans="1:8" ht="12.75">
      <c r="A256" s="146"/>
      <c r="B256" s="141"/>
      <c r="C256" s="25"/>
      <c r="D256" s="25"/>
      <c r="E256" s="25"/>
      <c r="F256" s="25"/>
      <c r="G256" s="25"/>
      <c r="H256" s="25"/>
    </row>
    <row r="257" spans="1:8" ht="12.75">
      <c r="A257" s="146"/>
      <c r="B257" s="141"/>
      <c r="C257" s="25"/>
      <c r="D257" s="25"/>
      <c r="E257" s="25"/>
      <c r="F257" s="25"/>
      <c r="G257" s="25"/>
      <c r="H257" s="25"/>
    </row>
    <row r="258" spans="1:8" ht="12.75">
      <c r="A258" s="146"/>
      <c r="B258" s="141"/>
      <c r="C258" s="25"/>
      <c r="D258" s="25"/>
      <c r="E258" s="25"/>
      <c r="F258" s="25"/>
      <c r="G258" s="25"/>
      <c r="H258" s="25"/>
    </row>
    <row r="259" spans="1:8" ht="12.75">
      <c r="A259" s="146"/>
      <c r="B259" s="141"/>
      <c r="C259" s="25"/>
      <c r="D259" s="25"/>
      <c r="E259" s="25"/>
      <c r="F259" s="25"/>
      <c r="G259" s="25"/>
      <c r="H259" s="25"/>
    </row>
    <row r="260" spans="1:8" ht="12.75">
      <c r="A260" s="146"/>
      <c r="B260" s="141"/>
      <c r="C260" s="25"/>
      <c r="D260" s="25"/>
      <c r="E260" s="25"/>
      <c r="F260" s="25"/>
      <c r="G260" s="25"/>
      <c r="H260" s="25"/>
    </row>
    <row r="261" spans="1:8" ht="12.75">
      <c r="A261" s="146"/>
      <c r="B261" s="141"/>
      <c r="C261" s="25"/>
      <c r="D261" s="25"/>
      <c r="E261" s="25"/>
      <c r="F261" s="25"/>
      <c r="G261" s="25"/>
      <c r="H261" s="25"/>
    </row>
    <row r="262" spans="1:8" ht="12.75">
      <c r="A262" s="146"/>
      <c r="B262" s="141"/>
      <c r="C262" s="25"/>
      <c r="D262" s="25"/>
      <c r="E262" s="25"/>
      <c r="F262" s="25"/>
      <c r="G262" s="25"/>
      <c r="H262" s="25"/>
    </row>
    <row r="263" spans="1:8" ht="12.75">
      <c r="A263" s="146"/>
      <c r="B263" s="141"/>
      <c r="C263" s="25"/>
      <c r="D263" s="25"/>
      <c r="E263" s="25"/>
      <c r="F263" s="25"/>
      <c r="G263" s="25"/>
      <c r="H263" s="25"/>
    </row>
    <row r="264" spans="1:8" ht="12.75">
      <c r="A264" s="146"/>
      <c r="B264" s="141"/>
      <c r="C264" s="25"/>
      <c r="D264" s="25"/>
      <c r="E264" s="25"/>
      <c r="F264" s="25"/>
      <c r="G264" s="25"/>
      <c r="H264" s="25"/>
    </row>
    <row r="265" spans="1:8" ht="12.75">
      <c r="A265" s="146"/>
      <c r="B265" s="141"/>
      <c r="C265" s="25"/>
      <c r="D265" s="25"/>
      <c r="E265" s="25"/>
      <c r="F265" s="25"/>
      <c r="G265" s="25"/>
      <c r="H265" s="25"/>
    </row>
    <row r="266" spans="1:8" ht="12.75">
      <c r="A266" s="146"/>
      <c r="B266" s="141"/>
      <c r="C266" s="25"/>
      <c r="D266" s="25"/>
      <c r="E266" s="25"/>
      <c r="F266" s="25"/>
      <c r="G266" s="25"/>
      <c r="H266" s="25"/>
    </row>
    <row r="267" spans="1:8" ht="12.75">
      <c r="A267" s="146"/>
      <c r="B267" s="141"/>
      <c r="C267" s="25"/>
      <c r="D267" s="25"/>
      <c r="E267" s="25"/>
      <c r="F267" s="25"/>
      <c r="G267" s="25"/>
      <c r="H267" s="25"/>
    </row>
    <row r="268" spans="1:8" ht="12.75">
      <c r="A268" s="146"/>
      <c r="B268" s="141"/>
      <c r="C268" s="25"/>
      <c r="D268" s="25"/>
      <c r="E268" s="25"/>
      <c r="F268" s="25"/>
      <c r="G268" s="25"/>
      <c r="H268" s="25"/>
    </row>
    <row r="269" spans="1:8" ht="12.75">
      <c r="A269" s="146"/>
      <c r="B269" s="141"/>
      <c r="C269" s="25"/>
      <c r="D269" s="25"/>
      <c r="E269" s="25"/>
      <c r="F269" s="25"/>
      <c r="G269" s="25"/>
      <c r="H269" s="25"/>
    </row>
    <row r="270" spans="1:8" ht="12.75">
      <c r="A270" s="146"/>
      <c r="B270" s="141"/>
      <c r="C270" s="25"/>
      <c r="D270" s="25"/>
      <c r="E270" s="25"/>
      <c r="F270" s="25"/>
      <c r="G270" s="25"/>
      <c r="H270" s="25"/>
    </row>
    <row r="271" spans="1:8" ht="12.75">
      <c r="A271" s="146"/>
      <c r="B271" s="141"/>
      <c r="C271" s="25"/>
      <c r="D271" s="25"/>
      <c r="E271" s="25"/>
      <c r="F271" s="25"/>
      <c r="G271" s="25"/>
      <c r="H271" s="25"/>
    </row>
    <row r="272" spans="1:8" ht="12.75">
      <c r="A272" s="146"/>
      <c r="B272" s="141"/>
      <c r="C272" s="25"/>
      <c r="D272" s="25"/>
      <c r="E272" s="25"/>
      <c r="F272" s="25"/>
      <c r="G272" s="25"/>
      <c r="H272" s="25"/>
    </row>
    <row r="273" spans="1:8" ht="12.75">
      <c r="A273" s="146"/>
      <c r="B273" s="141"/>
      <c r="C273" s="25"/>
      <c r="D273" s="25"/>
      <c r="E273" s="25"/>
      <c r="F273" s="25"/>
      <c r="G273" s="25"/>
      <c r="H273" s="25"/>
    </row>
    <row r="274" spans="1:8" ht="12.75">
      <c r="A274" s="146"/>
      <c r="B274" s="141"/>
      <c r="C274" s="25"/>
      <c r="D274" s="25"/>
      <c r="E274" s="25"/>
      <c r="F274" s="25"/>
      <c r="G274" s="25"/>
      <c r="H274" s="25"/>
    </row>
    <row r="275" spans="1:8" ht="12.75">
      <c r="A275" s="146"/>
      <c r="B275" s="141"/>
      <c r="C275" s="25"/>
      <c r="D275" s="25"/>
      <c r="E275" s="25"/>
      <c r="F275" s="25"/>
      <c r="G275" s="25"/>
      <c r="H275" s="25"/>
    </row>
    <row r="276" spans="1:8" ht="12.75">
      <c r="A276" s="146"/>
      <c r="B276" s="141"/>
      <c r="C276" s="25"/>
      <c r="D276" s="25"/>
      <c r="E276" s="25"/>
      <c r="F276" s="25"/>
      <c r="G276" s="25"/>
      <c r="H276" s="25"/>
    </row>
    <row r="277" spans="1:8" ht="12.75">
      <c r="A277" s="146"/>
      <c r="B277" s="141"/>
      <c r="C277" s="25"/>
      <c r="D277" s="25"/>
      <c r="E277" s="25"/>
      <c r="F277" s="25"/>
      <c r="G277" s="25"/>
      <c r="H277" s="25"/>
    </row>
    <row r="278" spans="1:8" ht="12.75">
      <c r="A278" s="146"/>
      <c r="B278" s="141"/>
      <c r="C278" s="25"/>
      <c r="D278" s="25"/>
      <c r="E278" s="25"/>
      <c r="F278" s="25"/>
      <c r="G278" s="25"/>
      <c r="H278" s="25"/>
    </row>
    <row r="279" spans="1:8" ht="12.75">
      <c r="A279" s="146"/>
      <c r="B279" s="141"/>
      <c r="C279" s="25"/>
      <c r="D279" s="25"/>
      <c r="E279" s="25"/>
      <c r="F279" s="25"/>
      <c r="G279" s="25"/>
      <c r="H279" s="25"/>
    </row>
    <row r="280" spans="1:8" ht="12.75">
      <c r="A280" s="146"/>
      <c r="B280" s="141"/>
      <c r="C280" s="25"/>
      <c r="D280" s="25"/>
      <c r="E280" s="25"/>
      <c r="F280" s="25"/>
      <c r="G280" s="25"/>
      <c r="H280" s="25"/>
    </row>
    <row r="281" spans="1:8" ht="12.75">
      <c r="A281" s="146"/>
      <c r="B281" s="141"/>
      <c r="C281" s="25"/>
      <c r="D281" s="25"/>
      <c r="E281" s="25"/>
      <c r="F281" s="25"/>
      <c r="G281" s="25"/>
      <c r="H281" s="25"/>
    </row>
    <row r="282" spans="1:8" ht="12.75">
      <c r="A282" s="146"/>
      <c r="B282" s="141"/>
      <c r="C282" s="25"/>
      <c r="D282" s="25"/>
      <c r="E282" s="25"/>
      <c r="F282" s="25"/>
      <c r="G282" s="25"/>
      <c r="H282" s="25"/>
    </row>
    <row r="283" spans="1:8" ht="12.75">
      <c r="A283" s="146"/>
      <c r="B283" s="141"/>
      <c r="C283" s="25"/>
      <c r="D283" s="25"/>
      <c r="E283" s="25"/>
      <c r="F283" s="25"/>
      <c r="G283" s="25"/>
      <c r="H283" s="25"/>
    </row>
    <row r="284" spans="1:8" ht="12.75">
      <c r="A284" s="146"/>
      <c r="B284" s="141"/>
      <c r="C284" s="25"/>
      <c r="D284" s="25"/>
      <c r="E284" s="25"/>
      <c r="F284" s="25"/>
      <c r="G284" s="25"/>
      <c r="H284" s="25"/>
    </row>
    <row r="285" spans="1:8" ht="12.75">
      <c r="A285" s="146"/>
      <c r="B285" s="141"/>
      <c r="C285" s="25"/>
      <c r="D285" s="25"/>
      <c r="E285" s="25"/>
      <c r="F285" s="25"/>
      <c r="G285" s="25"/>
      <c r="H285" s="25"/>
    </row>
    <row r="286" spans="1:8" ht="12.75">
      <c r="A286" s="146"/>
      <c r="B286" s="141"/>
      <c r="C286" s="25"/>
      <c r="D286" s="25"/>
      <c r="E286" s="25"/>
      <c r="F286" s="25"/>
      <c r="G286" s="25"/>
      <c r="H286" s="25"/>
    </row>
    <row r="287" spans="1:8" ht="12.75">
      <c r="A287" s="146"/>
      <c r="B287" s="141"/>
      <c r="C287" s="25"/>
      <c r="D287" s="25"/>
      <c r="E287" s="25"/>
      <c r="F287" s="25"/>
      <c r="G287" s="25"/>
      <c r="H287" s="25"/>
    </row>
    <row r="288" spans="1:8" ht="12.75">
      <c r="A288" s="146"/>
      <c r="B288" s="141"/>
      <c r="C288" s="25"/>
      <c r="D288" s="25"/>
      <c r="E288" s="25"/>
      <c r="F288" s="25"/>
      <c r="G288" s="25"/>
      <c r="H288" s="25"/>
    </row>
    <row r="289" spans="1:8" ht="12.75">
      <c r="A289" s="146"/>
      <c r="B289" s="141"/>
      <c r="C289" s="25"/>
      <c r="D289" s="25"/>
      <c r="E289" s="25"/>
      <c r="F289" s="25"/>
      <c r="G289" s="25"/>
      <c r="H289" s="25"/>
    </row>
    <row r="290" spans="1:8" ht="12.75">
      <c r="A290" s="146"/>
      <c r="B290" s="141"/>
      <c r="C290" s="25"/>
      <c r="D290" s="25"/>
      <c r="E290" s="25"/>
      <c r="F290" s="25"/>
      <c r="G290" s="25"/>
      <c r="H290" s="25"/>
    </row>
    <row r="291" spans="1:8" ht="12.75">
      <c r="A291" s="146"/>
      <c r="B291" s="141"/>
      <c r="C291" s="25"/>
      <c r="D291" s="25"/>
      <c r="E291" s="25"/>
      <c r="F291" s="25"/>
      <c r="G291" s="25"/>
      <c r="H291" s="25"/>
    </row>
    <row r="292" spans="1:8" ht="12.75">
      <c r="A292" s="146"/>
      <c r="B292" s="141"/>
      <c r="C292" s="25"/>
      <c r="D292" s="25"/>
      <c r="E292" s="25"/>
      <c r="F292" s="25"/>
      <c r="G292" s="25"/>
      <c r="H292" s="25"/>
    </row>
    <row r="293" spans="1:8" ht="12.75">
      <c r="A293" s="146"/>
      <c r="B293" s="141"/>
      <c r="C293" s="25"/>
      <c r="D293" s="25"/>
      <c r="E293" s="25"/>
      <c r="F293" s="25"/>
      <c r="G293" s="25"/>
      <c r="H293" s="25"/>
    </row>
    <row r="294" spans="1:8" ht="12.75">
      <c r="A294" s="146"/>
      <c r="B294" s="141"/>
      <c r="C294" s="25"/>
      <c r="D294" s="25"/>
      <c r="E294" s="25"/>
      <c r="F294" s="25"/>
      <c r="G294" s="25"/>
      <c r="H294" s="25"/>
    </row>
    <row r="295" spans="1:8" ht="12.75">
      <c r="A295" s="146"/>
      <c r="B295" s="141"/>
      <c r="C295" s="25"/>
      <c r="D295" s="25"/>
      <c r="E295" s="25"/>
      <c r="F295" s="25"/>
      <c r="G295" s="25"/>
      <c r="H295" s="25"/>
    </row>
    <row r="296" spans="1:8" ht="12.75">
      <c r="A296" s="146"/>
      <c r="B296" s="141"/>
      <c r="C296" s="25"/>
      <c r="D296" s="25"/>
      <c r="E296" s="25"/>
      <c r="F296" s="25"/>
      <c r="G296" s="25"/>
      <c r="H296" s="25"/>
    </row>
    <row r="297" spans="1:8" ht="12.75">
      <c r="A297" s="146"/>
      <c r="B297" s="141"/>
      <c r="C297" s="25"/>
      <c r="D297" s="25"/>
      <c r="E297" s="25"/>
      <c r="F297" s="25"/>
      <c r="G297" s="25"/>
      <c r="H297" s="25"/>
    </row>
    <row r="298" spans="1:8" ht="12.75">
      <c r="A298" s="146"/>
      <c r="B298" s="141"/>
      <c r="C298" s="25"/>
      <c r="D298" s="25"/>
      <c r="E298" s="25"/>
      <c r="F298" s="25"/>
      <c r="G298" s="25"/>
      <c r="H298" s="25"/>
    </row>
    <row r="299" spans="1:8" ht="12.75">
      <c r="A299" s="146"/>
      <c r="B299" s="141"/>
      <c r="C299" s="25"/>
      <c r="D299" s="25"/>
      <c r="E299" s="25"/>
      <c r="F299" s="25"/>
      <c r="G299" s="25"/>
      <c r="H299" s="25"/>
    </row>
    <row r="300" spans="1:8" ht="12.75">
      <c r="A300" s="146"/>
      <c r="B300" s="141"/>
      <c r="C300" s="25"/>
      <c r="D300" s="25"/>
      <c r="E300" s="25"/>
      <c r="F300" s="25"/>
      <c r="G300" s="25"/>
      <c r="H300" s="25"/>
    </row>
    <row r="301" spans="1:8" ht="12.75">
      <c r="A301" s="146"/>
      <c r="B301" s="141"/>
      <c r="C301" s="25"/>
      <c r="D301" s="25"/>
      <c r="E301" s="25"/>
      <c r="F301" s="25"/>
      <c r="G301" s="25"/>
      <c r="H301" s="25"/>
    </row>
    <row r="302" spans="1:8" ht="12.75">
      <c r="A302" s="146"/>
      <c r="B302" s="141"/>
      <c r="C302" s="25"/>
      <c r="D302" s="25"/>
      <c r="E302" s="25"/>
      <c r="F302" s="25"/>
      <c r="G302" s="25"/>
      <c r="H302" s="25"/>
    </row>
    <row r="303" spans="1:8" ht="12.75">
      <c r="A303" s="146"/>
      <c r="B303" s="141"/>
      <c r="C303" s="25"/>
      <c r="D303" s="25"/>
      <c r="E303" s="25"/>
      <c r="F303" s="25"/>
      <c r="G303" s="25"/>
      <c r="H303" s="25"/>
    </row>
    <row r="304" spans="1:8" ht="12.75">
      <c r="A304" s="146"/>
      <c r="B304" s="141"/>
      <c r="C304" s="25"/>
      <c r="D304" s="25"/>
      <c r="E304" s="25"/>
      <c r="F304" s="25"/>
      <c r="G304" s="25"/>
      <c r="H304" s="25"/>
    </row>
    <row r="305" spans="1:8" ht="12.75">
      <c r="A305" s="146"/>
      <c r="B305" s="141"/>
      <c r="C305" s="25"/>
      <c r="D305" s="25"/>
      <c r="E305" s="25"/>
      <c r="F305" s="25"/>
      <c r="G305" s="25"/>
      <c r="H305" s="25"/>
    </row>
    <row r="306" spans="1:8" ht="12.75">
      <c r="A306" s="146"/>
      <c r="B306" s="141"/>
      <c r="C306" s="25"/>
      <c r="D306" s="25"/>
      <c r="E306" s="25"/>
      <c r="F306" s="25"/>
      <c r="G306" s="25"/>
      <c r="H306" s="25"/>
    </row>
    <row r="307" spans="1:8" ht="12.75">
      <c r="A307" s="146"/>
      <c r="B307" s="141"/>
      <c r="C307" s="25"/>
      <c r="D307" s="25"/>
      <c r="E307" s="25"/>
      <c r="F307" s="25"/>
      <c r="G307" s="25"/>
      <c r="H307" s="25"/>
    </row>
    <row r="308" spans="1:8" ht="12.75">
      <c r="A308" s="146"/>
      <c r="B308" s="141"/>
      <c r="C308" s="25"/>
      <c r="D308" s="25"/>
      <c r="E308" s="25"/>
      <c r="F308" s="25"/>
      <c r="G308" s="25"/>
      <c r="H308" s="25"/>
    </row>
    <row r="309" spans="1:8" ht="12.75">
      <c r="A309" s="146"/>
      <c r="B309" s="141"/>
      <c r="C309" s="25"/>
      <c r="D309" s="25"/>
      <c r="E309" s="25"/>
      <c r="F309" s="25"/>
      <c r="G309" s="25"/>
      <c r="H309" s="25"/>
    </row>
    <row r="310" spans="1:8" ht="12.75">
      <c r="A310" s="146"/>
      <c r="B310" s="141"/>
      <c r="C310" s="25"/>
      <c r="D310" s="25"/>
      <c r="E310" s="25"/>
      <c r="F310" s="25"/>
      <c r="G310" s="25"/>
      <c r="H310" s="25"/>
    </row>
    <row r="311" spans="1:8" ht="12.75">
      <c r="A311" s="146"/>
      <c r="B311" s="141"/>
      <c r="C311" s="25"/>
      <c r="D311" s="25"/>
      <c r="E311" s="25"/>
      <c r="F311" s="25"/>
      <c r="G311" s="25"/>
      <c r="H311" s="25"/>
    </row>
    <row r="312" spans="1:8" ht="12.75">
      <c r="A312" s="146"/>
      <c r="B312" s="141"/>
      <c r="C312" s="25"/>
      <c r="D312" s="25"/>
      <c r="E312" s="25"/>
      <c r="F312" s="25"/>
      <c r="G312" s="25"/>
      <c r="H312" s="25"/>
    </row>
    <row r="313" spans="1:8" ht="12.75">
      <c r="A313" s="146"/>
      <c r="B313" s="141"/>
      <c r="C313" s="25"/>
      <c r="D313" s="25"/>
      <c r="E313" s="25"/>
      <c r="F313" s="25"/>
      <c r="G313" s="25"/>
      <c r="H313" s="25"/>
    </row>
    <row r="314" spans="1:8" ht="12.75">
      <c r="A314" s="146"/>
      <c r="B314" s="141"/>
      <c r="C314" s="25"/>
      <c r="D314" s="25"/>
      <c r="E314" s="25"/>
      <c r="F314" s="25"/>
      <c r="G314" s="25"/>
      <c r="H314" s="25"/>
    </row>
    <row r="315" spans="1:8" ht="12.75">
      <c r="A315" s="146"/>
      <c r="B315" s="141"/>
      <c r="C315" s="25"/>
      <c r="D315" s="25"/>
      <c r="E315" s="25"/>
      <c r="F315" s="25"/>
      <c r="G315" s="25"/>
      <c r="H315" s="25"/>
    </row>
    <row r="316" spans="1:8" ht="12.75">
      <c r="A316" s="146"/>
      <c r="B316" s="141"/>
      <c r="C316" s="25"/>
      <c r="D316" s="25"/>
      <c r="E316" s="25"/>
      <c r="F316" s="25"/>
      <c r="G316" s="25"/>
      <c r="H316" s="25"/>
    </row>
    <row r="317" spans="1:8" ht="12.75">
      <c r="A317" s="146"/>
      <c r="B317" s="141"/>
      <c r="C317" s="25"/>
      <c r="D317" s="25"/>
      <c r="E317" s="25"/>
      <c r="F317" s="25"/>
      <c r="G317" s="25"/>
      <c r="H317" s="25"/>
    </row>
    <row r="318" spans="1:8" ht="12.75">
      <c r="A318" s="146"/>
      <c r="B318" s="141"/>
      <c r="C318" s="25"/>
      <c r="D318" s="25"/>
      <c r="E318" s="25"/>
      <c r="F318" s="25"/>
      <c r="G318" s="25"/>
      <c r="H318" s="25"/>
    </row>
    <row r="319" spans="1:8" ht="12.75">
      <c r="A319" s="146"/>
      <c r="B319" s="141"/>
      <c r="C319" s="25"/>
      <c r="D319" s="25"/>
      <c r="E319" s="25"/>
      <c r="F319" s="25"/>
      <c r="G319" s="25"/>
      <c r="H319" s="25"/>
    </row>
    <row r="320" spans="1:8" ht="12.75">
      <c r="A320" s="146"/>
      <c r="B320" s="141"/>
      <c r="C320" s="25"/>
      <c r="D320" s="25"/>
      <c r="E320" s="25"/>
      <c r="F320" s="25"/>
      <c r="G320" s="25"/>
      <c r="H320" s="25"/>
    </row>
    <row r="321" spans="1:8" ht="12.75">
      <c r="A321" s="146"/>
      <c r="B321" s="141"/>
      <c r="C321" s="25"/>
      <c r="D321" s="25"/>
      <c r="E321" s="25"/>
      <c r="F321" s="25"/>
      <c r="G321" s="25"/>
      <c r="H321" s="25"/>
    </row>
    <row r="322" spans="1:8" ht="12.75">
      <c r="A322" s="146"/>
      <c r="B322" s="141"/>
      <c r="C322" s="25"/>
      <c r="D322" s="25"/>
      <c r="E322" s="25"/>
      <c r="F322" s="25"/>
      <c r="G322" s="25"/>
      <c r="H322" s="25"/>
    </row>
    <row r="323" spans="1:8" ht="12.75">
      <c r="A323" s="146"/>
      <c r="B323" s="141"/>
      <c r="C323" s="25"/>
      <c r="D323" s="25"/>
      <c r="E323" s="25"/>
      <c r="F323" s="25"/>
      <c r="G323" s="25"/>
      <c r="H323" s="25"/>
    </row>
    <row r="324" spans="1:8" ht="12.75">
      <c r="A324" s="146"/>
      <c r="B324" s="141"/>
      <c r="C324" s="25"/>
      <c r="D324" s="25"/>
      <c r="E324" s="25"/>
      <c r="F324" s="25"/>
      <c r="G324" s="25"/>
      <c r="H324" s="25"/>
    </row>
    <row r="325" spans="1:8" ht="12.75">
      <c r="A325" s="146"/>
      <c r="B325" s="141"/>
      <c r="C325" s="25"/>
      <c r="D325" s="25"/>
      <c r="E325" s="25"/>
      <c r="F325" s="25"/>
      <c r="G325" s="25"/>
      <c r="H325" s="25"/>
    </row>
    <row r="326" spans="1:8" ht="12.75">
      <c r="A326" s="146"/>
      <c r="B326" s="141"/>
      <c r="C326" s="25"/>
      <c r="D326" s="25"/>
      <c r="E326" s="25"/>
      <c r="F326" s="25"/>
      <c r="G326" s="25"/>
      <c r="H326" s="25"/>
    </row>
    <row r="327" spans="1:8" ht="12.75">
      <c r="A327" s="146"/>
      <c r="B327" s="141"/>
      <c r="C327" s="25"/>
      <c r="D327" s="25"/>
      <c r="E327" s="25"/>
      <c r="F327" s="25"/>
      <c r="G327" s="25"/>
      <c r="H327" s="25"/>
    </row>
    <row r="328" spans="1:8" ht="12.75">
      <c r="A328" s="146"/>
      <c r="B328" s="141"/>
      <c r="C328" s="25"/>
      <c r="D328" s="25"/>
      <c r="E328" s="25"/>
      <c r="F328" s="25"/>
      <c r="G328" s="25"/>
      <c r="H328" s="25"/>
    </row>
    <row r="329" spans="1:8" ht="12.75">
      <c r="A329" s="146"/>
      <c r="B329" s="141"/>
      <c r="C329" s="25"/>
      <c r="D329" s="25"/>
      <c r="E329" s="25"/>
      <c r="F329" s="25"/>
      <c r="G329" s="25"/>
      <c r="H329" s="25"/>
    </row>
    <row r="330" spans="1:8" ht="12.75">
      <c r="A330" s="146"/>
      <c r="B330" s="141"/>
      <c r="C330" s="25"/>
      <c r="D330" s="25"/>
      <c r="E330" s="25"/>
      <c r="F330" s="25"/>
      <c r="G330" s="25"/>
      <c r="H330" s="25"/>
    </row>
    <row r="331" spans="1:8" ht="12.75">
      <c r="A331" s="146"/>
      <c r="B331" s="141"/>
      <c r="C331" s="25"/>
      <c r="D331" s="25"/>
      <c r="E331" s="25"/>
      <c r="F331" s="25"/>
      <c r="G331" s="25"/>
      <c r="H331" s="25"/>
    </row>
    <row r="332" spans="1:8" ht="12.75">
      <c r="A332" s="146"/>
      <c r="B332" s="141"/>
      <c r="C332" s="25"/>
      <c r="D332" s="25"/>
      <c r="E332" s="25"/>
      <c r="F332" s="25"/>
      <c r="G332" s="25"/>
      <c r="H332" s="25"/>
    </row>
    <row r="333" spans="1:8" ht="12.75">
      <c r="A333" s="146"/>
      <c r="B333" s="141"/>
      <c r="C333" s="25"/>
      <c r="D333" s="25"/>
      <c r="E333" s="25"/>
      <c r="F333" s="25"/>
      <c r="G333" s="25"/>
      <c r="H333" s="25"/>
    </row>
    <row r="334" spans="1:8" ht="12.75">
      <c r="A334" s="146"/>
      <c r="B334" s="141"/>
      <c r="C334" s="25"/>
      <c r="D334" s="25"/>
      <c r="E334" s="25"/>
      <c r="F334" s="25"/>
      <c r="G334" s="25"/>
      <c r="H334" s="25"/>
    </row>
    <row r="335" spans="1:8" ht="12.75">
      <c r="A335" s="146"/>
      <c r="B335" s="141"/>
      <c r="C335" s="25"/>
      <c r="D335" s="25"/>
      <c r="E335" s="25"/>
      <c r="F335" s="25"/>
      <c r="G335" s="25"/>
      <c r="H335" s="25"/>
    </row>
    <row r="336" spans="1:8" ht="12.75">
      <c r="A336" s="146"/>
      <c r="B336" s="141"/>
      <c r="C336" s="25"/>
      <c r="D336" s="25"/>
      <c r="E336" s="25"/>
      <c r="F336" s="25"/>
      <c r="G336" s="25"/>
      <c r="H336" s="25"/>
    </row>
    <row r="337" spans="1:8" ht="12.75">
      <c r="A337" s="146"/>
      <c r="B337" s="141"/>
      <c r="C337" s="25"/>
      <c r="D337" s="25"/>
      <c r="E337" s="25"/>
      <c r="F337" s="25"/>
      <c r="G337" s="25"/>
      <c r="H337" s="25"/>
    </row>
    <row r="338" spans="1:8" ht="12.75">
      <c r="A338" s="146"/>
      <c r="B338" s="141"/>
      <c r="C338" s="25"/>
      <c r="D338" s="25"/>
      <c r="E338" s="25"/>
      <c r="F338" s="25"/>
      <c r="G338" s="25"/>
      <c r="H338" s="25"/>
    </row>
    <row r="339" spans="1:8" ht="12.75">
      <c r="A339" s="146"/>
      <c r="B339" s="141"/>
      <c r="C339" s="25"/>
      <c r="D339" s="25"/>
      <c r="E339" s="25"/>
      <c r="F339" s="25"/>
      <c r="G339" s="25"/>
      <c r="H339" s="25"/>
    </row>
    <row r="340" spans="1:8" ht="12.75">
      <c r="A340" s="146"/>
      <c r="B340" s="141"/>
      <c r="C340" s="25"/>
      <c r="D340" s="25"/>
      <c r="E340" s="25"/>
      <c r="F340" s="25"/>
      <c r="G340" s="25"/>
      <c r="H340" s="25"/>
    </row>
    <row r="341" spans="1:8" ht="12.75">
      <c r="A341" s="146"/>
      <c r="B341" s="141"/>
      <c r="C341" s="25"/>
      <c r="D341" s="25"/>
      <c r="E341" s="25"/>
      <c r="F341" s="25"/>
      <c r="G341" s="25"/>
      <c r="H341" s="25"/>
    </row>
    <row r="342" spans="1:8" ht="12.75">
      <c r="A342" s="146"/>
      <c r="B342" s="141"/>
      <c r="C342" s="25"/>
      <c r="D342" s="25"/>
      <c r="E342" s="25"/>
      <c r="F342" s="25"/>
      <c r="G342" s="25"/>
      <c r="H342" s="25"/>
    </row>
    <row r="343" spans="1:8" ht="12.75">
      <c r="A343" s="146"/>
      <c r="B343" s="141"/>
      <c r="C343" s="25"/>
      <c r="D343" s="25"/>
      <c r="E343" s="25"/>
      <c r="F343" s="25"/>
      <c r="G343" s="25"/>
      <c r="H343" s="25"/>
    </row>
    <row r="344" spans="1:8" ht="12.75">
      <c r="A344" s="146"/>
      <c r="B344" s="141"/>
      <c r="C344" s="25"/>
      <c r="D344" s="25"/>
      <c r="E344" s="25"/>
      <c r="F344" s="25"/>
      <c r="G344" s="25"/>
      <c r="H344" s="25"/>
    </row>
    <row r="345" spans="1:8" ht="12.75">
      <c r="A345" s="146"/>
      <c r="B345" s="141"/>
      <c r="C345" s="25"/>
      <c r="D345" s="25"/>
      <c r="E345" s="25"/>
      <c r="F345" s="25"/>
      <c r="G345" s="25"/>
      <c r="H345" s="25"/>
    </row>
    <row r="346" spans="1:8" ht="12.75">
      <c r="A346" s="146"/>
      <c r="B346" s="141"/>
      <c r="C346" s="25"/>
      <c r="D346" s="25"/>
      <c r="E346" s="25"/>
      <c r="F346" s="25"/>
      <c r="G346" s="25"/>
      <c r="H346" s="25"/>
    </row>
    <row r="347" spans="1:8" ht="12.75">
      <c r="A347" s="146"/>
      <c r="B347" s="141"/>
      <c r="C347" s="25"/>
      <c r="D347" s="25"/>
      <c r="E347" s="25"/>
      <c r="F347" s="25"/>
      <c r="G347" s="25"/>
      <c r="H347" s="25"/>
    </row>
    <row r="348" spans="1:8" ht="12.75">
      <c r="A348" s="146"/>
      <c r="B348" s="141"/>
      <c r="C348" s="25"/>
      <c r="D348" s="25"/>
      <c r="E348" s="25"/>
      <c r="F348" s="25"/>
      <c r="G348" s="25"/>
      <c r="H348" s="25"/>
    </row>
    <row r="349" spans="1:8" ht="12.75">
      <c r="A349" s="146"/>
      <c r="B349" s="141"/>
      <c r="C349" s="25"/>
      <c r="D349" s="25"/>
      <c r="E349" s="25"/>
      <c r="F349" s="25"/>
      <c r="G349" s="25"/>
      <c r="H349" s="25"/>
    </row>
    <row r="350" spans="1:8" ht="12.75">
      <c r="A350" s="146"/>
      <c r="B350" s="141"/>
      <c r="C350" s="25"/>
      <c r="D350" s="25"/>
      <c r="E350" s="25"/>
      <c r="F350" s="25"/>
      <c r="G350" s="25"/>
      <c r="H350" s="25"/>
    </row>
    <row r="351" spans="1:8" ht="12.75">
      <c r="A351" s="146"/>
      <c r="B351" s="141"/>
      <c r="C351" s="25"/>
      <c r="D351" s="25"/>
      <c r="E351" s="25"/>
      <c r="F351" s="25"/>
      <c r="G351" s="25"/>
      <c r="H351" s="25"/>
    </row>
    <row r="352" spans="1:8" ht="12.75">
      <c r="A352" s="146"/>
      <c r="B352" s="141"/>
      <c r="C352" s="25"/>
      <c r="D352" s="25"/>
      <c r="E352" s="25"/>
      <c r="F352" s="25"/>
      <c r="G352" s="25"/>
      <c r="H352" s="25"/>
    </row>
    <row r="353" spans="1:8" ht="12.75">
      <c r="A353" s="146"/>
      <c r="B353" s="141"/>
      <c r="C353" s="25"/>
      <c r="D353" s="25"/>
      <c r="E353" s="25"/>
      <c r="F353" s="25"/>
      <c r="G353" s="25"/>
      <c r="H353" s="25"/>
    </row>
    <row r="354" spans="1:8" ht="12.75">
      <c r="A354" s="146"/>
      <c r="B354" s="141"/>
      <c r="C354" s="25"/>
      <c r="D354" s="25"/>
      <c r="E354" s="25"/>
      <c r="F354" s="25"/>
      <c r="G354" s="25"/>
      <c r="H354" s="25"/>
    </row>
    <row r="355" spans="1:8" ht="12.75">
      <c r="A355" s="146"/>
      <c r="B355" s="141"/>
      <c r="C355" s="25"/>
      <c r="D355" s="25"/>
      <c r="E355" s="25"/>
      <c r="F355" s="25"/>
      <c r="G355" s="25"/>
      <c r="H355" s="25"/>
    </row>
    <row r="356" spans="1:8" ht="12.75">
      <c r="A356" s="146"/>
      <c r="B356" s="141"/>
      <c r="C356" s="25"/>
      <c r="D356" s="25"/>
      <c r="E356" s="25"/>
      <c r="F356" s="25"/>
      <c r="G356" s="25"/>
      <c r="H356" s="25"/>
    </row>
    <row r="357" spans="1:8" ht="12.75">
      <c r="A357" s="146"/>
      <c r="B357" s="141"/>
      <c r="C357" s="25"/>
      <c r="D357" s="25"/>
      <c r="E357" s="25"/>
      <c r="F357" s="25"/>
      <c r="G357" s="25"/>
      <c r="H357" s="25"/>
    </row>
    <row r="358" spans="1:8" ht="12.75">
      <c r="A358" s="146"/>
      <c r="B358" s="141"/>
      <c r="C358" s="25"/>
      <c r="D358" s="25"/>
      <c r="E358" s="25"/>
      <c r="F358" s="25"/>
      <c r="G358" s="25"/>
      <c r="H358" s="25"/>
    </row>
    <row r="359" spans="1:8" ht="12.75">
      <c r="A359" s="146"/>
      <c r="B359" s="141"/>
      <c r="C359" s="25"/>
      <c r="D359" s="25"/>
      <c r="E359" s="25"/>
      <c r="F359" s="25"/>
      <c r="G359" s="25"/>
      <c r="H359" s="25"/>
    </row>
    <row r="360" spans="1:8" ht="12.75">
      <c r="A360" s="146"/>
      <c r="B360" s="141"/>
      <c r="C360" s="25"/>
      <c r="D360" s="25"/>
      <c r="E360" s="25"/>
      <c r="F360" s="25"/>
      <c r="G360" s="25"/>
      <c r="H360" s="25"/>
    </row>
    <row r="361" spans="1:8" ht="12.75">
      <c r="A361" s="146"/>
      <c r="B361" s="141"/>
      <c r="C361" s="25"/>
      <c r="D361" s="25"/>
      <c r="E361" s="25"/>
      <c r="F361" s="25"/>
      <c r="G361" s="25"/>
      <c r="H361" s="25"/>
    </row>
    <row r="362" spans="1:8" ht="12.75">
      <c r="A362" s="146"/>
      <c r="B362" s="141"/>
      <c r="C362" s="25"/>
      <c r="D362" s="25"/>
      <c r="E362" s="25"/>
      <c r="F362" s="25"/>
      <c r="G362" s="25"/>
      <c r="H362" s="25"/>
    </row>
    <row r="363" spans="1:8" ht="12.75">
      <c r="A363" s="146"/>
      <c r="B363" s="141"/>
      <c r="C363" s="25"/>
      <c r="D363" s="25"/>
      <c r="E363" s="25"/>
      <c r="F363" s="25"/>
      <c r="G363" s="25"/>
      <c r="H363" s="25"/>
    </row>
    <row r="364" spans="1:8" ht="12.75">
      <c r="A364" s="146"/>
      <c r="B364" s="141"/>
      <c r="C364" s="25"/>
      <c r="D364" s="25"/>
      <c r="E364" s="25"/>
      <c r="F364" s="25"/>
      <c r="G364" s="25"/>
      <c r="H364" s="25"/>
    </row>
    <row r="365" spans="1:8" ht="12.75">
      <c r="A365" s="146"/>
      <c r="B365" s="141"/>
      <c r="C365" s="25"/>
      <c r="D365" s="25"/>
      <c r="E365" s="25"/>
      <c r="F365" s="25"/>
      <c r="G365" s="25"/>
      <c r="H365" s="25"/>
    </row>
    <row r="366" spans="1:8" ht="12.75">
      <c r="A366" s="146"/>
      <c r="B366" s="141"/>
      <c r="C366" s="25"/>
      <c r="D366" s="25"/>
      <c r="E366" s="25"/>
      <c r="F366" s="25"/>
      <c r="G366" s="25"/>
      <c r="H366" s="25"/>
    </row>
    <row r="367" spans="1:8" ht="12.75">
      <c r="A367" s="146"/>
      <c r="B367" s="141"/>
      <c r="C367" s="25"/>
      <c r="D367" s="25"/>
      <c r="E367" s="25"/>
      <c r="F367" s="25"/>
      <c r="G367" s="25"/>
      <c r="H367" s="25"/>
    </row>
    <row r="368" spans="1:8" ht="12.75">
      <c r="A368" s="146"/>
      <c r="B368" s="141"/>
      <c r="C368" s="25"/>
      <c r="D368" s="25"/>
      <c r="E368" s="25"/>
      <c r="F368" s="25"/>
      <c r="G368" s="25"/>
      <c r="H368" s="25"/>
    </row>
    <row r="369" spans="1:8" ht="12.75">
      <c r="A369" s="146"/>
      <c r="B369" s="141"/>
      <c r="C369" s="25"/>
      <c r="D369" s="25"/>
      <c r="E369" s="25"/>
      <c r="F369" s="25"/>
      <c r="G369" s="25"/>
      <c r="H369" s="25"/>
    </row>
    <row r="370" spans="1:8" ht="12.75">
      <c r="A370" s="146"/>
      <c r="B370" s="141"/>
      <c r="C370" s="25"/>
      <c r="D370" s="25"/>
      <c r="E370" s="25"/>
      <c r="F370" s="25"/>
      <c r="G370" s="25"/>
      <c r="H370" s="25"/>
    </row>
    <row r="371" spans="1:8" ht="12.75">
      <c r="A371" s="146"/>
      <c r="B371" s="141"/>
      <c r="C371" s="25"/>
      <c r="D371" s="25"/>
      <c r="E371" s="25"/>
      <c r="F371" s="25"/>
      <c r="G371" s="25"/>
      <c r="H371" s="25"/>
    </row>
    <row r="372" spans="1:8" ht="12.75">
      <c r="A372" s="146"/>
      <c r="B372" s="141"/>
      <c r="C372" s="25"/>
      <c r="D372" s="25"/>
      <c r="E372" s="25"/>
      <c r="F372" s="25"/>
      <c r="G372" s="25"/>
      <c r="H372" s="25"/>
    </row>
    <row r="373" spans="1:8" ht="12.75">
      <c r="A373" s="146"/>
      <c r="B373" s="141"/>
      <c r="C373" s="25"/>
      <c r="D373" s="25"/>
      <c r="E373" s="25"/>
      <c r="F373" s="25"/>
      <c r="G373" s="25"/>
      <c r="H373" s="25"/>
    </row>
    <row r="374" spans="1:8" ht="12.75">
      <c r="A374" s="146"/>
      <c r="B374" s="141"/>
      <c r="C374" s="25"/>
      <c r="D374" s="25"/>
      <c r="E374" s="25"/>
      <c r="F374" s="25"/>
      <c r="G374" s="25"/>
      <c r="H374" s="25"/>
    </row>
    <row r="375" spans="1:8" ht="12.75">
      <c r="A375" s="146"/>
      <c r="B375" s="141"/>
      <c r="C375" s="25"/>
      <c r="D375" s="25"/>
      <c r="E375" s="25"/>
      <c r="F375" s="25"/>
      <c r="G375" s="25"/>
      <c r="H375" s="25"/>
    </row>
    <row r="376" spans="1:8" ht="12.75">
      <c r="A376" s="146"/>
      <c r="B376" s="141"/>
      <c r="C376" s="25"/>
      <c r="D376" s="25"/>
      <c r="E376" s="25"/>
      <c r="F376" s="25"/>
      <c r="G376" s="25"/>
      <c r="H376" s="25"/>
    </row>
    <row r="377" spans="1:8" ht="12.75">
      <c r="A377" s="146"/>
      <c r="B377" s="141"/>
      <c r="C377" s="25"/>
      <c r="D377" s="25"/>
      <c r="E377" s="25"/>
      <c r="F377" s="25"/>
      <c r="G377" s="25"/>
      <c r="H377" s="25"/>
    </row>
    <row r="378" spans="1:8" ht="12.75">
      <c r="A378" s="146"/>
      <c r="B378" s="141"/>
      <c r="C378" s="25"/>
      <c r="D378" s="25"/>
      <c r="E378" s="25"/>
      <c r="F378" s="25"/>
      <c r="G378" s="25"/>
      <c r="H378" s="25"/>
    </row>
    <row r="379" spans="1:8" ht="12.75">
      <c r="A379" s="146"/>
      <c r="B379" s="141"/>
      <c r="C379" s="25"/>
      <c r="D379" s="25"/>
      <c r="E379" s="25"/>
      <c r="F379" s="25"/>
      <c r="G379" s="25"/>
      <c r="H379" s="25"/>
    </row>
    <row r="380" spans="1:8" ht="12.75">
      <c r="A380" s="146"/>
      <c r="B380" s="141"/>
      <c r="C380" s="25"/>
      <c r="D380" s="25"/>
      <c r="E380" s="25"/>
      <c r="F380" s="25"/>
      <c r="G380" s="25"/>
      <c r="H380" s="25"/>
    </row>
    <row r="381" spans="1:8" ht="12.75">
      <c r="A381" s="146"/>
      <c r="B381" s="141"/>
      <c r="C381" s="25"/>
      <c r="D381" s="25"/>
      <c r="E381" s="25"/>
      <c r="F381" s="25"/>
      <c r="G381" s="25"/>
      <c r="H381" s="25"/>
    </row>
    <row r="382" spans="1:8" ht="12.75">
      <c r="A382" s="146"/>
      <c r="B382" s="141"/>
      <c r="C382" s="25"/>
      <c r="D382" s="25"/>
      <c r="E382" s="25"/>
      <c r="F382" s="25"/>
      <c r="G382" s="25"/>
      <c r="H382" s="25"/>
    </row>
    <row r="383" spans="1:8" ht="12.75">
      <c r="A383" s="146"/>
      <c r="B383" s="141"/>
      <c r="C383" s="25"/>
      <c r="D383" s="25"/>
      <c r="E383" s="25"/>
      <c r="F383" s="25"/>
      <c r="G383" s="25"/>
      <c r="H383" s="25"/>
    </row>
    <row r="384" spans="1:8" ht="12.75">
      <c r="A384" s="146"/>
      <c r="B384" s="141"/>
      <c r="C384" s="25"/>
      <c r="D384" s="25"/>
      <c r="E384" s="25"/>
      <c r="F384" s="25"/>
      <c r="G384" s="25"/>
      <c r="H384" s="25"/>
    </row>
    <row r="385" spans="1:8" ht="12.75">
      <c r="A385" s="146"/>
      <c r="B385" s="141"/>
      <c r="C385" s="25"/>
      <c r="D385" s="25"/>
      <c r="E385" s="25"/>
      <c r="F385" s="25"/>
      <c r="G385" s="25"/>
      <c r="H385" s="25"/>
    </row>
    <row r="386" spans="1:8" ht="12.75">
      <c r="A386" s="146"/>
      <c r="B386" s="141"/>
      <c r="C386" s="25"/>
      <c r="D386" s="25"/>
      <c r="E386" s="25"/>
      <c r="F386" s="25"/>
      <c r="G386" s="25"/>
      <c r="H386" s="25"/>
    </row>
    <row r="387" spans="1:8" ht="12.75">
      <c r="A387" s="146"/>
      <c r="B387" s="141"/>
      <c r="C387" s="25"/>
      <c r="D387" s="25"/>
      <c r="E387" s="25"/>
      <c r="F387" s="25"/>
      <c r="G387" s="25"/>
      <c r="H387" s="25"/>
    </row>
    <row r="388" spans="1:8" ht="12.75">
      <c r="A388" s="146"/>
      <c r="B388" s="141"/>
      <c r="C388" s="25"/>
      <c r="D388" s="25"/>
      <c r="E388" s="25"/>
      <c r="F388" s="25"/>
      <c r="G388" s="25"/>
      <c r="H388" s="25"/>
    </row>
    <row r="389" spans="1:8" ht="12.75">
      <c r="A389" s="146"/>
      <c r="B389" s="141"/>
      <c r="C389" s="25"/>
      <c r="D389" s="25"/>
      <c r="E389" s="25"/>
      <c r="F389" s="25"/>
      <c r="G389" s="25"/>
      <c r="H389" s="25"/>
    </row>
    <row r="390" spans="1:8" ht="12.75">
      <c r="A390" s="146"/>
      <c r="B390" s="141"/>
      <c r="C390" s="25"/>
      <c r="D390" s="25"/>
      <c r="E390" s="25"/>
      <c r="F390" s="25"/>
      <c r="G390" s="25"/>
      <c r="H390" s="25"/>
    </row>
    <row r="391" spans="1:8" ht="12.75">
      <c r="A391" s="146"/>
      <c r="B391" s="146"/>
      <c r="C391" s="25"/>
      <c r="D391" s="25"/>
      <c r="E391" s="25"/>
      <c r="F391" s="25"/>
      <c r="G391" s="25"/>
      <c r="H391" s="25"/>
    </row>
    <row r="392" spans="1:8" ht="12.75">
      <c r="A392" s="146"/>
      <c r="B392" s="146"/>
      <c r="C392" s="25"/>
      <c r="D392" s="25"/>
      <c r="E392" s="25"/>
      <c r="F392" s="25"/>
      <c r="G392" s="25"/>
      <c r="H392" s="25"/>
    </row>
    <row r="393" spans="1:8" ht="12.75">
      <c r="A393" s="146"/>
      <c r="B393" s="146"/>
      <c r="C393" s="25"/>
      <c r="D393" s="25"/>
      <c r="E393" s="25"/>
      <c r="F393" s="25"/>
      <c r="G393" s="25"/>
      <c r="H393" s="25"/>
    </row>
    <row r="394" spans="1:8" ht="12.75">
      <c r="A394" s="146"/>
      <c r="B394" s="146"/>
      <c r="C394" s="25"/>
      <c r="D394" s="25"/>
      <c r="E394" s="25"/>
      <c r="F394" s="25"/>
      <c r="G394" s="25"/>
      <c r="H394" s="25"/>
    </row>
    <row r="395" spans="1:8" ht="12.75">
      <c r="A395" s="146"/>
      <c r="B395" s="146"/>
      <c r="C395" s="25"/>
      <c r="D395" s="25"/>
      <c r="E395" s="25"/>
      <c r="F395" s="25"/>
      <c r="G395" s="25"/>
      <c r="H395" s="25"/>
    </row>
    <row r="396" spans="1:8" ht="12.75">
      <c r="A396" s="146"/>
      <c r="B396" s="146"/>
      <c r="C396" s="25"/>
      <c r="D396" s="25"/>
      <c r="E396" s="25"/>
      <c r="F396" s="25"/>
      <c r="G396" s="25"/>
      <c r="H396" s="25"/>
    </row>
    <row r="397" spans="1:8" ht="12.75">
      <c r="A397" s="146"/>
      <c r="B397" s="146"/>
      <c r="C397" s="25"/>
      <c r="D397" s="25"/>
      <c r="E397" s="25"/>
      <c r="F397" s="25"/>
      <c r="G397" s="25"/>
      <c r="H397" s="25"/>
    </row>
    <row r="398" spans="1:8" ht="12.75">
      <c r="A398" s="146"/>
      <c r="B398" s="146"/>
      <c r="C398" s="25"/>
      <c r="D398" s="25"/>
      <c r="E398" s="25"/>
      <c r="F398" s="25"/>
      <c r="G398" s="25"/>
      <c r="H398" s="25"/>
    </row>
    <row r="399" spans="1:8" ht="12.75">
      <c r="A399" s="146"/>
      <c r="B399" s="146"/>
      <c r="C399" s="25"/>
      <c r="D399" s="25"/>
      <c r="E399" s="25"/>
      <c r="F399" s="25"/>
      <c r="G399" s="25"/>
      <c r="H399" s="25"/>
    </row>
    <row r="400" spans="1:8" ht="12.75">
      <c r="A400" s="146"/>
      <c r="B400" s="146"/>
      <c r="C400" s="25"/>
      <c r="D400" s="25"/>
      <c r="E400" s="25"/>
      <c r="F400" s="25"/>
      <c r="G400" s="25"/>
      <c r="H400" s="25"/>
    </row>
    <row r="401" spans="1:8" ht="12.75">
      <c r="A401" s="146"/>
      <c r="B401" s="146"/>
      <c r="C401" s="25"/>
      <c r="D401" s="25"/>
      <c r="E401" s="25"/>
      <c r="F401" s="25"/>
      <c r="G401" s="25"/>
      <c r="H401" s="25"/>
    </row>
    <row r="402" spans="1:8" ht="12.75">
      <c r="A402" s="146"/>
      <c r="B402" s="146"/>
      <c r="C402" s="25"/>
      <c r="D402" s="25"/>
      <c r="E402" s="25"/>
      <c r="F402" s="25"/>
      <c r="G402" s="25"/>
      <c r="H402" s="25"/>
    </row>
    <row r="403" spans="1:8" ht="12.75">
      <c r="A403" s="146"/>
      <c r="B403" s="146"/>
      <c r="C403" s="25"/>
      <c r="D403" s="25"/>
      <c r="E403" s="25"/>
      <c r="F403" s="25"/>
      <c r="G403" s="25"/>
      <c r="H403" s="25"/>
    </row>
    <row r="404" spans="1:8" ht="12.75">
      <c r="A404" s="146"/>
      <c r="B404" s="146"/>
      <c r="C404" s="25"/>
      <c r="D404" s="25"/>
      <c r="E404" s="25"/>
      <c r="F404" s="25"/>
      <c r="G404" s="25"/>
      <c r="H404" s="25"/>
    </row>
    <row r="405" spans="1:8" ht="12.75">
      <c r="A405" s="146"/>
      <c r="B405" s="146"/>
      <c r="C405" s="25"/>
      <c r="D405" s="25"/>
      <c r="E405" s="25"/>
      <c r="F405" s="25"/>
      <c r="G405" s="25"/>
      <c r="H405" s="25"/>
    </row>
    <row r="406" spans="1:8" ht="12.75">
      <c r="A406" s="146"/>
      <c r="B406" s="146"/>
      <c r="C406" s="25"/>
      <c r="D406" s="25"/>
      <c r="E406" s="25"/>
      <c r="F406" s="25"/>
      <c r="G406" s="25"/>
      <c r="H406" s="25"/>
    </row>
    <row r="407" spans="1:8" ht="12.75">
      <c r="A407" s="146"/>
      <c r="B407" s="146"/>
      <c r="C407" s="25"/>
      <c r="D407" s="25"/>
      <c r="E407" s="25"/>
      <c r="F407" s="25"/>
      <c r="G407" s="25"/>
      <c r="H407" s="25"/>
    </row>
    <row r="408" spans="1:8" ht="12.75">
      <c r="A408" s="146"/>
      <c r="B408" s="146"/>
      <c r="C408" s="25"/>
      <c r="D408" s="25"/>
      <c r="E408" s="25"/>
      <c r="F408" s="25"/>
      <c r="G408" s="25"/>
      <c r="H408" s="25"/>
    </row>
    <row r="409" spans="1:8" ht="12.75">
      <c r="A409" s="146"/>
      <c r="B409" s="146"/>
      <c r="C409" s="25"/>
      <c r="D409" s="25"/>
      <c r="E409" s="25"/>
      <c r="F409" s="25"/>
      <c r="G409" s="25"/>
      <c r="H409" s="25"/>
    </row>
    <row r="410" spans="1:8" ht="12.75">
      <c r="A410" s="146"/>
      <c r="B410" s="146"/>
      <c r="C410" s="25"/>
      <c r="D410" s="25"/>
      <c r="E410" s="25"/>
      <c r="F410" s="25"/>
      <c r="G410" s="25"/>
      <c r="H410" s="25"/>
    </row>
    <row r="411" spans="1:8" ht="12.75">
      <c r="A411" s="146"/>
      <c r="B411" s="146"/>
      <c r="C411" s="25"/>
      <c r="D411" s="25"/>
      <c r="E411" s="25"/>
      <c r="F411" s="25"/>
      <c r="G411" s="25"/>
      <c r="H411" s="25"/>
    </row>
    <row r="412" spans="2:8" ht="12.75">
      <c r="B412" s="147"/>
      <c r="C412" s="148"/>
      <c r="D412" s="148"/>
      <c r="E412" s="148"/>
      <c r="F412" s="148"/>
      <c r="G412" s="148"/>
      <c r="H412" s="148"/>
    </row>
    <row r="413" spans="2:8" ht="12.75">
      <c r="B413" s="147"/>
      <c r="C413" s="148"/>
      <c r="D413" s="148"/>
      <c r="E413" s="148"/>
      <c r="F413" s="148"/>
      <c r="G413" s="148"/>
      <c r="H413" s="148"/>
    </row>
    <row r="414" spans="2:8" ht="12.75">
      <c r="B414" s="147"/>
      <c r="C414" s="148"/>
      <c r="D414" s="148"/>
      <c r="E414" s="148"/>
      <c r="F414" s="148"/>
      <c r="G414" s="148"/>
      <c r="H414" s="148"/>
    </row>
    <row r="415" spans="2:8" ht="12.75">
      <c r="B415" s="147"/>
      <c r="C415" s="148"/>
      <c r="D415" s="148"/>
      <c r="E415" s="148"/>
      <c r="F415" s="148"/>
      <c r="G415" s="148"/>
      <c r="H415" s="148"/>
    </row>
    <row r="416" spans="2:8" ht="12.75">
      <c r="B416" s="147"/>
      <c r="C416" s="148"/>
      <c r="D416" s="148"/>
      <c r="E416" s="148"/>
      <c r="F416" s="148"/>
      <c r="G416" s="148"/>
      <c r="H416" s="148"/>
    </row>
    <row r="417" spans="2:8" ht="12.75">
      <c r="B417" s="147"/>
      <c r="C417" s="148"/>
      <c r="D417" s="148"/>
      <c r="E417" s="148"/>
      <c r="F417" s="148"/>
      <c r="G417" s="148"/>
      <c r="H417" s="148"/>
    </row>
    <row r="418" spans="2:8" ht="12.75">
      <c r="B418" s="147"/>
      <c r="C418" s="148"/>
      <c r="D418" s="148"/>
      <c r="E418" s="148"/>
      <c r="F418" s="148"/>
      <c r="G418" s="148"/>
      <c r="H418" s="148"/>
    </row>
    <row r="419" spans="2:8" ht="12.75">
      <c r="B419" s="147"/>
      <c r="C419" s="148"/>
      <c r="D419" s="148"/>
      <c r="E419" s="148"/>
      <c r="F419" s="148"/>
      <c r="G419" s="148"/>
      <c r="H419" s="148"/>
    </row>
    <row r="420" spans="2:8" ht="12.75">
      <c r="B420" s="147"/>
      <c r="C420" s="148"/>
      <c r="D420" s="148"/>
      <c r="E420" s="148"/>
      <c r="F420" s="148"/>
      <c r="G420" s="148"/>
      <c r="H420" s="148"/>
    </row>
    <row r="421" spans="2:8" ht="12.75">
      <c r="B421" s="147"/>
      <c r="C421" s="148"/>
      <c r="D421" s="148"/>
      <c r="E421" s="148"/>
      <c r="F421" s="148"/>
      <c r="G421" s="148"/>
      <c r="H421" s="148"/>
    </row>
    <row r="422" spans="2:8" ht="12.75">
      <c r="B422" s="147"/>
      <c r="C422" s="148"/>
      <c r="D422" s="148"/>
      <c r="E422" s="148"/>
      <c r="F422" s="148"/>
      <c r="G422" s="148"/>
      <c r="H422" s="148"/>
    </row>
    <row r="423" spans="2:8" ht="12.75">
      <c r="B423" s="147"/>
      <c r="C423" s="148"/>
      <c r="D423" s="148"/>
      <c r="E423" s="148"/>
      <c r="F423" s="148"/>
      <c r="G423" s="148"/>
      <c r="H423" s="148"/>
    </row>
    <row r="424" spans="2:8" ht="12.75">
      <c r="B424" s="147"/>
      <c r="C424" s="148"/>
      <c r="D424" s="148"/>
      <c r="E424" s="148"/>
      <c r="F424" s="148"/>
      <c r="G424" s="148"/>
      <c r="H424" s="148"/>
    </row>
    <row r="425" spans="2:8" ht="12.75">
      <c r="B425" s="147"/>
      <c r="C425" s="148"/>
      <c r="D425" s="148"/>
      <c r="E425" s="148"/>
      <c r="F425" s="148"/>
      <c r="G425" s="148"/>
      <c r="H425" s="148"/>
    </row>
    <row r="426" spans="2:8" ht="12.75">
      <c r="B426" s="147"/>
      <c r="C426" s="148"/>
      <c r="D426" s="148"/>
      <c r="E426" s="148"/>
      <c r="F426" s="148"/>
      <c r="G426" s="148"/>
      <c r="H426" s="148"/>
    </row>
    <row r="427" spans="2:8" ht="12.75">
      <c r="B427" s="147"/>
      <c r="C427" s="148"/>
      <c r="D427" s="148"/>
      <c r="E427" s="148"/>
      <c r="F427" s="148"/>
      <c r="G427" s="148"/>
      <c r="H427" s="148"/>
    </row>
    <row r="428" spans="2:8" ht="12.75">
      <c r="B428" s="147"/>
      <c r="C428" s="148"/>
      <c r="D428" s="148"/>
      <c r="E428" s="148"/>
      <c r="F428" s="148"/>
      <c r="G428" s="148"/>
      <c r="H428" s="148"/>
    </row>
    <row r="429" spans="2:8" ht="12.75">
      <c r="B429" s="147"/>
      <c r="C429" s="148"/>
      <c r="D429" s="148"/>
      <c r="E429" s="148"/>
      <c r="F429" s="148"/>
      <c r="G429" s="148"/>
      <c r="H429" s="148"/>
    </row>
    <row r="430" spans="2:8" ht="12.75">
      <c r="B430" s="147"/>
      <c r="C430" s="148"/>
      <c r="D430" s="148"/>
      <c r="E430" s="148"/>
      <c r="F430" s="148"/>
      <c r="G430" s="148"/>
      <c r="H430" s="148"/>
    </row>
    <row r="431" spans="2:8" ht="12.75">
      <c r="B431" s="147"/>
      <c r="C431" s="148"/>
      <c r="D431" s="148"/>
      <c r="E431" s="148"/>
      <c r="F431" s="148"/>
      <c r="G431" s="148"/>
      <c r="H431" s="148"/>
    </row>
    <row r="432" spans="2:8" ht="12.75">
      <c r="B432" s="147"/>
      <c r="C432" s="148"/>
      <c r="D432" s="148"/>
      <c r="E432" s="148"/>
      <c r="F432" s="148"/>
      <c r="G432" s="148"/>
      <c r="H432" s="148"/>
    </row>
    <row r="433" spans="2:8" ht="12.75">
      <c r="B433" s="147"/>
      <c r="C433" s="148"/>
      <c r="D433" s="148"/>
      <c r="E433" s="148"/>
      <c r="F433" s="148"/>
      <c r="G433" s="148"/>
      <c r="H433" s="148"/>
    </row>
    <row r="434" spans="2:8" ht="12.75">
      <c r="B434" s="147"/>
      <c r="C434" s="148"/>
      <c r="D434" s="148"/>
      <c r="E434" s="148"/>
      <c r="F434" s="148"/>
      <c r="G434" s="148"/>
      <c r="H434" s="148"/>
    </row>
    <row r="435" spans="2:8" ht="12.75">
      <c r="B435" s="147"/>
      <c r="C435" s="148"/>
      <c r="D435" s="148"/>
      <c r="E435" s="148"/>
      <c r="F435" s="148"/>
      <c r="G435" s="148"/>
      <c r="H435" s="148"/>
    </row>
    <row r="436" spans="2:8" ht="12.75">
      <c r="B436" s="147"/>
      <c r="C436" s="148"/>
      <c r="D436" s="148"/>
      <c r="E436" s="148"/>
      <c r="F436" s="148"/>
      <c r="G436" s="148"/>
      <c r="H436" s="148"/>
    </row>
    <row r="437" spans="2:8" ht="12.75">
      <c r="B437" s="147"/>
      <c r="C437" s="148"/>
      <c r="D437" s="148"/>
      <c r="E437" s="148"/>
      <c r="F437" s="148"/>
      <c r="G437" s="148"/>
      <c r="H437" s="148"/>
    </row>
    <row r="438" spans="2:8" ht="12.75">
      <c r="B438" s="147"/>
      <c r="C438" s="148"/>
      <c r="D438" s="148"/>
      <c r="E438" s="148"/>
      <c r="F438" s="148"/>
      <c r="G438" s="148"/>
      <c r="H438" s="148"/>
    </row>
    <row r="439" spans="2:8" ht="12.75">
      <c r="B439" s="147"/>
      <c r="C439" s="148"/>
      <c r="D439" s="148"/>
      <c r="E439" s="148"/>
      <c r="F439" s="148"/>
      <c r="G439" s="148"/>
      <c r="H439" s="148"/>
    </row>
    <row r="440" spans="2:8" ht="12.75">
      <c r="B440" s="147"/>
      <c r="C440" s="148"/>
      <c r="D440" s="148"/>
      <c r="E440" s="148"/>
      <c r="F440" s="148"/>
      <c r="G440" s="148"/>
      <c r="H440" s="148"/>
    </row>
    <row r="441" spans="2:8" ht="12.75">
      <c r="B441" s="147"/>
      <c r="C441" s="148"/>
      <c r="D441" s="148"/>
      <c r="E441" s="148"/>
      <c r="F441" s="148"/>
      <c r="G441" s="148"/>
      <c r="H441" s="148"/>
    </row>
    <row r="442" spans="2:8" ht="12.75">
      <c r="B442" s="147"/>
      <c r="C442" s="148"/>
      <c r="D442" s="148"/>
      <c r="E442" s="148"/>
      <c r="F442" s="148"/>
      <c r="G442" s="148"/>
      <c r="H442" s="148"/>
    </row>
    <row r="443" spans="2:8" ht="12.75">
      <c r="B443" s="147"/>
      <c r="C443" s="148"/>
      <c r="D443" s="148"/>
      <c r="E443" s="148"/>
      <c r="F443" s="148"/>
      <c r="G443" s="148"/>
      <c r="H443" s="148"/>
    </row>
    <row r="444" spans="2:8" ht="12.75">
      <c r="B444" s="147"/>
      <c r="C444" s="148"/>
      <c r="D444" s="148"/>
      <c r="E444" s="148"/>
      <c r="F444" s="148"/>
      <c r="G444" s="148"/>
      <c r="H444" s="148"/>
    </row>
    <row r="445" spans="2:8" ht="12.75">
      <c r="B445" s="147"/>
      <c r="C445" s="148"/>
      <c r="D445" s="148"/>
      <c r="E445" s="148"/>
      <c r="F445" s="148"/>
      <c r="G445" s="148"/>
      <c r="H445" s="148"/>
    </row>
    <row r="446" spans="2:8" ht="12.75">
      <c r="B446" s="147"/>
      <c r="C446" s="148"/>
      <c r="D446" s="148"/>
      <c r="E446" s="148"/>
      <c r="F446" s="148"/>
      <c r="G446" s="148"/>
      <c r="H446" s="148"/>
    </row>
    <row r="447" spans="2:8" ht="12.75">
      <c r="B447" s="147"/>
      <c r="C447" s="148"/>
      <c r="D447" s="148"/>
      <c r="E447" s="148"/>
      <c r="F447" s="148"/>
      <c r="G447" s="148"/>
      <c r="H447" s="148"/>
    </row>
    <row r="448" spans="2:8" ht="12.75">
      <c r="B448" s="147"/>
      <c r="C448" s="148"/>
      <c r="D448" s="148"/>
      <c r="E448" s="148"/>
      <c r="F448" s="148"/>
      <c r="G448" s="148"/>
      <c r="H448" s="148"/>
    </row>
    <row r="449" spans="2:8" ht="12.75">
      <c r="B449" s="147"/>
      <c r="C449" s="148"/>
      <c r="D449" s="148"/>
      <c r="E449" s="148"/>
      <c r="F449" s="148"/>
      <c r="G449" s="148"/>
      <c r="H449" s="148"/>
    </row>
    <row r="450" spans="2:8" ht="12.75">
      <c r="B450" s="147"/>
      <c r="C450" s="148"/>
      <c r="D450" s="148"/>
      <c r="E450" s="148"/>
      <c r="F450" s="148"/>
      <c r="G450" s="148"/>
      <c r="H450" s="148"/>
    </row>
    <row r="451" spans="2:8" ht="12.75">
      <c r="B451" s="147"/>
      <c r="C451" s="148"/>
      <c r="D451" s="148"/>
      <c r="E451" s="148"/>
      <c r="F451" s="148"/>
      <c r="G451" s="148"/>
      <c r="H451" s="148"/>
    </row>
    <row r="452" spans="2:8" ht="12.75">
      <c r="B452" s="147"/>
      <c r="C452" s="148"/>
      <c r="D452" s="148"/>
      <c r="E452" s="148"/>
      <c r="F452" s="148"/>
      <c r="G452" s="148"/>
      <c r="H452" s="148"/>
    </row>
    <row r="453" spans="2:8" ht="12.75">
      <c r="B453" s="147"/>
      <c r="C453" s="148"/>
      <c r="D453" s="148"/>
      <c r="E453" s="148"/>
      <c r="F453" s="148"/>
      <c r="G453" s="148"/>
      <c r="H453" s="148"/>
    </row>
    <row r="454" spans="2:8" ht="12.75">
      <c r="B454" s="147"/>
      <c r="C454" s="148"/>
      <c r="D454" s="148"/>
      <c r="E454" s="148"/>
      <c r="F454" s="148"/>
      <c r="G454" s="148"/>
      <c r="H454" s="148"/>
    </row>
    <row r="455" spans="2:8" ht="12.75">
      <c r="B455" s="147"/>
      <c r="C455" s="148"/>
      <c r="D455" s="148"/>
      <c r="E455" s="148"/>
      <c r="F455" s="148"/>
      <c r="G455" s="148"/>
      <c r="H455" s="148"/>
    </row>
    <row r="456" spans="2:8" ht="12.75">
      <c r="B456" s="147"/>
      <c r="C456" s="148"/>
      <c r="D456" s="148"/>
      <c r="E456" s="148"/>
      <c r="F456" s="148"/>
      <c r="G456" s="148"/>
      <c r="H456" s="148"/>
    </row>
    <row r="457" spans="2:8" ht="12.75">
      <c r="B457" s="147"/>
      <c r="C457" s="148"/>
      <c r="D457" s="148"/>
      <c r="E457" s="148"/>
      <c r="F457" s="148"/>
      <c r="G457" s="148"/>
      <c r="H457" s="148"/>
    </row>
    <row r="458" spans="2:8" ht="12.75">
      <c r="B458" s="147"/>
      <c r="C458" s="148"/>
      <c r="D458" s="148"/>
      <c r="E458" s="148"/>
      <c r="F458" s="148"/>
      <c r="G458" s="148"/>
      <c r="H458" s="148"/>
    </row>
    <row r="459" spans="2:8" ht="12.75">
      <c r="B459" s="147"/>
      <c r="C459" s="148"/>
      <c r="D459" s="148"/>
      <c r="E459" s="148"/>
      <c r="F459" s="148"/>
      <c r="G459" s="148"/>
      <c r="H459" s="148"/>
    </row>
    <row r="460" spans="2:8" ht="12.75">
      <c r="B460" s="147"/>
      <c r="C460" s="148"/>
      <c r="D460" s="148"/>
      <c r="E460" s="148"/>
      <c r="F460" s="148"/>
      <c r="G460" s="148"/>
      <c r="H460" s="148"/>
    </row>
    <row r="461" spans="2:8" ht="12.75">
      <c r="B461" s="147"/>
      <c r="C461" s="148"/>
      <c r="D461" s="148"/>
      <c r="E461" s="148"/>
      <c r="F461" s="148"/>
      <c r="G461" s="148"/>
      <c r="H461" s="148"/>
    </row>
    <row r="462" spans="2:8" ht="12.75">
      <c r="B462" s="147"/>
      <c r="C462" s="148"/>
      <c r="D462" s="148"/>
      <c r="E462" s="148"/>
      <c r="F462" s="148"/>
      <c r="G462" s="148"/>
      <c r="H462" s="148"/>
    </row>
    <row r="463" spans="2:8" ht="12.75">
      <c r="B463" s="147"/>
      <c r="C463" s="148"/>
      <c r="D463" s="148"/>
      <c r="E463" s="148"/>
      <c r="F463" s="148"/>
      <c r="G463" s="148"/>
      <c r="H463" s="148"/>
    </row>
    <row r="464" spans="2:8" ht="12.75">
      <c r="B464" s="147"/>
      <c r="C464" s="148"/>
      <c r="D464" s="148"/>
      <c r="E464" s="148"/>
      <c r="F464" s="148"/>
      <c r="G464" s="148"/>
      <c r="H464" s="148"/>
    </row>
    <row r="465" spans="2:8" ht="12.75">
      <c r="B465" s="147"/>
      <c r="C465" s="148"/>
      <c r="D465" s="148"/>
      <c r="E465" s="148"/>
      <c r="F465" s="148"/>
      <c r="G465" s="148"/>
      <c r="H465" s="148"/>
    </row>
    <row r="466" spans="2:8" ht="12.75">
      <c r="B466" s="147"/>
      <c r="C466" s="148"/>
      <c r="D466" s="148"/>
      <c r="E466" s="148"/>
      <c r="F466" s="148"/>
      <c r="G466" s="148"/>
      <c r="H466" s="148"/>
    </row>
    <row r="467" spans="2:8" ht="12.75">
      <c r="B467" s="147"/>
      <c r="C467" s="148"/>
      <c r="D467" s="148"/>
      <c r="E467" s="148"/>
      <c r="F467" s="148"/>
      <c r="G467" s="148"/>
      <c r="H467" s="148"/>
    </row>
    <row r="468" spans="2:8" ht="12.75">
      <c r="B468" s="147"/>
      <c r="C468" s="148"/>
      <c r="D468" s="148"/>
      <c r="E468" s="148"/>
      <c r="F468" s="148"/>
      <c r="G468" s="148"/>
      <c r="H468" s="148"/>
    </row>
    <row r="469" spans="2:8" ht="12.75">
      <c r="B469" s="147"/>
      <c r="C469" s="148"/>
      <c r="D469" s="148"/>
      <c r="E469" s="148"/>
      <c r="F469" s="148"/>
      <c r="G469" s="148"/>
      <c r="H469" s="148"/>
    </row>
    <row r="470" spans="2:8" ht="12.75">
      <c r="B470" s="147"/>
      <c r="C470" s="148"/>
      <c r="D470" s="148"/>
      <c r="E470" s="148"/>
      <c r="F470" s="148"/>
      <c r="G470" s="148"/>
      <c r="H470" s="148"/>
    </row>
    <row r="471" spans="2:8" ht="12.75">
      <c r="B471" s="147"/>
      <c r="C471" s="148"/>
      <c r="D471" s="148"/>
      <c r="E471" s="148"/>
      <c r="F471" s="148"/>
      <c r="G471" s="148"/>
      <c r="H471" s="148"/>
    </row>
    <row r="472" spans="2:8" ht="12.75">
      <c r="B472" s="147"/>
      <c r="C472" s="148"/>
      <c r="D472" s="148"/>
      <c r="E472" s="148"/>
      <c r="F472" s="148"/>
      <c r="G472" s="148"/>
      <c r="H472" s="148"/>
    </row>
    <row r="473" spans="2:8" ht="12.75">
      <c r="B473" s="147"/>
      <c r="C473" s="148"/>
      <c r="D473" s="148"/>
      <c r="E473" s="148"/>
      <c r="F473" s="148"/>
      <c r="G473" s="148"/>
      <c r="H473" s="148"/>
    </row>
    <row r="474" spans="2:8" ht="12.75">
      <c r="B474" s="147"/>
      <c r="C474" s="148"/>
      <c r="D474" s="148"/>
      <c r="E474" s="148"/>
      <c r="F474" s="148"/>
      <c r="G474" s="148"/>
      <c r="H474" s="148"/>
    </row>
    <row r="475" spans="2:8" ht="12.75">
      <c r="B475" s="147"/>
      <c r="C475" s="148"/>
      <c r="D475" s="148"/>
      <c r="E475" s="148"/>
      <c r="F475" s="148"/>
      <c r="G475" s="148"/>
      <c r="H475" s="148"/>
    </row>
    <row r="476" spans="2:8" ht="12.75">
      <c r="B476" s="147"/>
      <c r="C476" s="148"/>
      <c r="D476" s="148"/>
      <c r="E476" s="148"/>
      <c r="F476" s="148"/>
      <c r="G476" s="148"/>
      <c r="H476" s="148"/>
    </row>
    <row r="477" spans="2:8" ht="12.75">
      <c r="B477" s="147"/>
      <c r="C477" s="148"/>
      <c r="D477" s="148"/>
      <c r="E477" s="148"/>
      <c r="F477" s="148"/>
      <c r="G477" s="148"/>
      <c r="H477" s="148"/>
    </row>
    <row r="478" spans="2:8" ht="12.75">
      <c r="B478" s="147"/>
      <c r="C478" s="148"/>
      <c r="D478" s="148"/>
      <c r="E478" s="148"/>
      <c r="F478" s="148"/>
      <c r="G478" s="148"/>
      <c r="H478" s="148"/>
    </row>
    <row r="479" spans="2:8" ht="12.75">
      <c r="B479" s="147"/>
      <c r="C479" s="148"/>
      <c r="D479" s="148"/>
      <c r="E479" s="148"/>
      <c r="F479" s="148"/>
      <c r="G479" s="148"/>
      <c r="H479" s="148"/>
    </row>
    <row r="480" spans="2:8" ht="12.75">
      <c r="B480" s="147"/>
      <c r="C480" s="148"/>
      <c r="D480" s="148"/>
      <c r="E480" s="148"/>
      <c r="F480" s="148"/>
      <c r="G480" s="148"/>
      <c r="H480" s="148"/>
    </row>
    <row r="481" spans="2:8" ht="12.75">
      <c r="B481" s="147"/>
      <c r="C481" s="148"/>
      <c r="D481" s="148"/>
      <c r="E481" s="148"/>
      <c r="F481" s="148"/>
      <c r="G481" s="148"/>
      <c r="H481" s="148"/>
    </row>
    <row r="482" spans="2:8" ht="12.75">
      <c r="B482" s="147"/>
      <c r="C482" s="148"/>
      <c r="D482" s="148"/>
      <c r="E482" s="148"/>
      <c r="F482" s="148"/>
      <c r="G482" s="148"/>
      <c r="H482" s="148"/>
    </row>
    <row r="483" spans="2:8" ht="12.75">
      <c r="B483" s="147"/>
      <c r="C483" s="148"/>
      <c r="D483" s="148"/>
      <c r="E483" s="148"/>
      <c r="F483" s="148"/>
      <c r="G483" s="148"/>
      <c r="H483" s="148"/>
    </row>
    <row r="484" spans="2:8" ht="12.75">
      <c r="B484" s="147"/>
      <c r="C484" s="148"/>
      <c r="D484" s="148"/>
      <c r="E484" s="148"/>
      <c r="F484" s="148"/>
      <c r="G484" s="148"/>
      <c r="H484" s="148"/>
    </row>
    <row r="485" spans="2:8" ht="12.75">
      <c r="B485" s="147"/>
      <c r="C485" s="148"/>
      <c r="D485" s="148"/>
      <c r="E485" s="148"/>
      <c r="F485" s="148"/>
      <c r="G485" s="148"/>
      <c r="H485" s="148"/>
    </row>
    <row r="486" spans="2:8" ht="12.75">
      <c r="B486" s="147"/>
      <c r="C486" s="148"/>
      <c r="D486" s="148"/>
      <c r="E486" s="148"/>
      <c r="F486" s="148"/>
      <c r="G486" s="148"/>
      <c r="H486" s="148"/>
    </row>
    <row r="487" spans="2:8" ht="12.75">
      <c r="B487" s="147"/>
      <c r="C487" s="148"/>
      <c r="D487" s="148"/>
      <c r="E487" s="148"/>
      <c r="F487" s="148"/>
      <c r="G487" s="148"/>
      <c r="H487" s="148"/>
    </row>
    <row r="488" spans="2:8" ht="12.75">
      <c r="B488" s="147"/>
      <c r="C488" s="148"/>
      <c r="D488" s="148"/>
      <c r="E488" s="148"/>
      <c r="F488" s="148"/>
      <c r="G488" s="148"/>
      <c r="H488" s="148"/>
    </row>
    <row r="489" spans="2:8" ht="12.75">
      <c r="B489" s="147"/>
      <c r="C489" s="148"/>
      <c r="D489" s="148"/>
      <c r="E489" s="148"/>
      <c r="F489" s="148"/>
      <c r="G489" s="148"/>
      <c r="H489" s="148"/>
    </row>
    <row r="490" spans="2:8" ht="12.75">
      <c r="B490" s="147"/>
      <c r="C490" s="148"/>
      <c r="D490" s="148"/>
      <c r="E490" s="148"/>
      <c r="F490" s="148"/>
      <c r="G490" s="148"/>
      <c r="H490" s="148"/>
    </row>
    <row r="491" spans="2:8" ht="12.75">
      <c r="B491" s="147"/>
      <c r="C491" s="148"/>
      <c r="D491" s="148"/>
      <c r="E491" s="148"/>
      <c r="F491" s="148"/>
      <c r="G491" s="148"/>
      <c r="H491" s="148"/>
    </row>
    <row r="492" spans="2:8" ht="12.75">
      <c r="B492" s="147"/>
      <c r="C492" s="148"/>
      <c r="D492" s="148"/>
      <c r="E492" s="148"/>
      <c r="F492" s="148"/>
      <c r="G492" s="148"/>
      <c r="H492" s="148"/>
    </row>
    <row r="493" spans="2:8" ht="12.75">
      <c r="B493" s="147"/>
      <c r="C493" s="148"/>
      <c r="D493" s="148"/>
      <c r="E493" s="148"/>
      <c r="F493" s="148"/>
      <c r="G493" s="148"/>
      <c r="H493" s="148"/>
    </row>
    <row r="494" spans="2:8" ht="12.75">
      <c r="B494" s="147"/>
      <c r="C494" s="148"/>
      <c r="D494" s="148"/>
      <c r="E494" s="148"/>
      <c r="F494" s="148"/>
      <c r="G494" s="148"/>
      <c r="H494" s="148"/>
    </row>
    <row r="495" spans="2:8" ht="12.75">
      <c r="B495" s="147"/>
      <c r="C495" s="148"/>
      <c r="D495" s="148"/>
      <c r="E495" s="148"/>
      <c r="F495" s="148"/>
      <c r="G495" s="148"/>
      <c r="H495" s="148"/>
    </row>
    <row r="496" spans="2:8" ht="12.75">
      <c r="B496" s="147"/>
      <c r="C496" s="148"/>
      <c r="D496" s="148"/>
      <c r="E496" s="148"/>
      <c r="F496" s="148"/>
      <c r="G496" s="148"/>
      <c r="H496" s="148"/>
    </row>
    <row r="497" spans="2:8" ht="12.75">
      <c r="B497" s="147"/>
      <c r="C497" s="148"/>
      <c r="D497" s="148"/>
      <c r="E497" s="148"/>
      <c r="F497" s="148"/>
      <c r="G497" s="148"/>
      <c r="H497" s="148"/>
    </row>
    <row r="498" spans="2:8" ht="12.75">
      <c r="B498" s="147"/>
      <c r="C498" s="148"/>
      <c r="D498" s="148"/>
      <c r="E498" s="148"/>
      <c r="F498" s="148"/>
      <c r="G498" s="148"/>
      <c r="H498" s="148"/>
    </row>
    <row r="499" spans="2:8" ht="12.75">
      <c r="B499" s="147"/>
      <c r="C499" s="148"/>
      <c r="D499" s="148"/>
      <c r="E499" s="148"/>
      <c r="F499" s="148"/>
      <c r="G499" s="148"/>
      <c r="H499" s="148"/>
    </row>
    <row r="500" spans="2:8" ht="12.75">
      <c r="B500" s="147"/>
      <c r="C500" s="148"/>
      <c r="D500" s="148"/>
      <c r="E500" s="148"/>
      <c r="F500" s="148"/>
      <c r="G500" s="148"/>
      <c r="H500" s="148"/>
    </row>
    <row r="501" spans="2:8" ht="12.75">
      <c r="B501" s="147"/>
      <c r="C501" s="148"/>
      <c r="D501" s="148"/>
      <c r="E501" s="148"/>
      <c r="F501" s="148"/>
      <c r="G501" s="148"/>
      <c r="H501" s="148"/>
    </row>
    <row r="502" spans="2:8" ht="12.75">
      <c r="B502" s="147"/>
      <c r="C502" s="148"/>
      <c r="D502" s="148"/>
      <c r="E502" s="148"/>
      <c r="F502" s="148"/>
      <c r="G502" s="148"/>
      <c r="H502" s="148"/>
    </row>
    <row r="503" spans="2:8" ht="12.75">
      <c r="B503" s="147"/>
      <c r="C503" s="148"/>
      <c r="D503" s="148"/>
      <c r="E503" s="148"/>
      <c r="F503" s="148"/>
      <c r="G503" s="148"/>
      <c r="H503" s="148"/>
    </row>
    <row r="504" spans="2:8" ht="12.75">
      <c r="B504" s="147"/>
      <c r="C504" s="148"/>
      <c r="D504" s="148"/>
      <c r="E504" s="148"/>
      <c r="F504" s="148"/>
      <c r="G504" s="148"/>
      <c r="H504" s="148"/>
    </row>
    <row r="505" spans="2:8" ht="12.75">
      <c r="B505" s="147"/>
      <c r="C505" s="148"/>
      <c r="D505" s="148"/>
      <c r="E505" s="148"/>
      <c r="F505" s="148"/>
      <c r="G505" s="148"/>
      <c r="H505" s="148"/>
    </row>
    <row r="506" spans="2:8" ht="12.75">
      <c r="B506" s="147"/>
      <c r="C506" s="148"/>
      <c r="D506" s="148"/>
      <c r="E506" s="148"/>
      <c r="F506" s="148"/>
      <c r="G506" s="148"/>
      <c r="H506" s="148"/>
    </row>
    <row r="507" spans="2:8" ht="12.75">
      <c r="B507" s="147"/>
      <c r="C507" s="148"/>
      <c r="D507" s="148"/>
      <c r="E507" s="148"/>
      <c r="F507" s="148"/>
      <c r="G507" s="148"/>
      <c r="H507" s="148"/>
    </row>
    <row r="508" spans="2:8" ht="12.75">
      <c r="B508" s="147"/>
      <c r="C508" s="148"/>
      <c r="D508" s="148"/>
      <c r="E508" s="148"/>
      <c r="F508" s="148"/>
      <c r="G508" s="148"/>
      <c r="H508" s="148"/>
    </row>
    <row r="509" spans="2:8" ht="12.75">
      <c r="B509" s="147"/>
      <c r="C509" s="148"/>
      <c r="D509" s="148"/>
      <c r="E509" s="148"/>
      <c r="F509" s="148"/>
      <c r="G509" s="148"/>
      <c r="H509" s="148"/>
    </row>
    <row r="510" spans="2:8" ht="12.75">
      <c r="B510" s="147"/>
      <c r="C510" s="148"/>
      <c r="D510" s="148"/>
      <c r="E510" s="148"/>
      <c r="F510" s="148"/>
      <c r="G510" s="148"/>
      <c r="H510" s="148"/>
    </row>
    <row r="511" spans="2:8" ht="12.75">
      <c r="B511" s="147"/>
      <c r="C511" s="148"/>
      <c r="D511" s="148"/>
      <c r="E511" s="148"/>
      <c r="F511" s="148"/>
      <c r="G511" s="148"/>
      <c r="H511" s="148"/>
    </row>
    <row r="512" spans="2:8" ht="12.75">
      <c r="B512" s="147"/>
      <c r="C512" s="148"/>
      <c r="D512" s="148"/>
      <c r="E512" s="148"/>
      <c r="F512" s="148"/>
      <c r="G512" s="148"/>
      <c r="H512" s="148"/>
    </row>
    <row r="513" spans="2:8" ht="12.75">
      <c r="B513" s="147"/>
      <c r="C513" s="148"/>
      <c r="D513" s="148"/>
      <c r="E513" s="148"/>
      <c r="F513" s="148"/>
      <c r="G513" s="148"/>
      <c r="H513" s="148"/>
    </row>
    <row r="514" spans="2:8" ht="12.75">
      <c r="B514" s="147"/>
      <c r="C514" s="148"/>
      <c r="D514" s="148"/>
      <c r="E514" s="148"/>
      <c r="F514" s="148"/>
      <c r="G514" s="148"/>
      <c r="H514" s="148"/>
    </row>
    <row r="515" spans="2:8" ht="12.75">
      <c r="B515" s="147"/>
      <c r="C515" s="148"/>
      <c r="D515" s="148"/>
      <c r="E515" s="148"/>
      <c r="F515" s="148"/>
      <c r="G515" s="148"/>
      <c r="H515" s="148"/>
    </row>
    <row r="516" spans="2:8" ht="12.75">
      <c r="B516" s="147"/>
      <c r="C516" s="148"/>
      <c r="D516" s="148"/>
      <c r="E516" s="148"/>
      <c r="F516" s="148"/>
      <c r="G516" s="148"/>
      <c r="H516" s="148"/>
    </row>
    <row r="517" spans="2:8" ht="12.75">
      <c r="B517" s="147"/>
      <c r="C517" s="148"/>
      <c r="D517" s="148"/>
      <c r="E517" s="148"/>
      <c r="F517" s="148"/>
      <c r="G517" s="148"/>
      <c r="H517" s="148"/>
    </row>
    <row r="518" spans="2:8" ht="12.75">
      <c r="B518" s="147"/>
      <c r="C518" s="148"/>
      <c r="D518" s="148"/>
      <c r="E518" s="148"/>
      <c r="F518" s="148"/>
      <c r="G518" s="148"/>
      <c r="H518" s="148"/>
    </row>
    <row r="519" spans="2:8" ht="12.75">
      <c r="B519" s="147"/>
      <c r="C519" s="148"/>
      <c r="D519" s="148"/>
      <c r="E519" s="148"/>
      <c r="F519" s="148"/>
      <c r="G519" s="148"/>
      <c r="H519" s="148"/>
    </row>
    <row r="520" spans="2:8" ht="12.75">
      <c r="B520" s="147"/>
      <c r="C520" s="148"/>
      <c r="D520" s="148"/>
      <c r="E520" s="148"/>
      <c r="F520" s="148"/>
      <c r="G520" s="148"/>
      <c r="H520" s="148"/>
    </row>
    <row r="521" spans="2:8" ht="12.75">
      <c r="B521" s="147"/>
      <c r="C521" s="148"/>
      <c r="D521" s="148"/>
      <c r="E521" s="148"/>
      <c r="F521" s="148"/>
      <c r="G521" s="148"/>
      <c r="H521" s="148"/>
    </row>
    <row r="522" spans="2:8" ht="12.75">
      <c r="B522" s="147"/>
      <c r="C522" s="148"/>
      <c r="D522" s="148"/>
      <c r="E522" s="148"/>
      <c r="F522" s="148"/>
      <c r="G522" s="148"/>
      <c r="H522" s="148"/>
    </row>
    <row r="523" spans="2:8" ht="12.75">
      <c r="B523" s="147"/>
      <c r="C523" s="148"/>
      <c r="D523" s="148"/>
      <c r="E523" s="148"/>
      <c r="F523" s="148"/>
      <c r="G523" s="148"/>
      <c r="H523" s="148"/>
    </row>
    <row r="524" spans="2:8" ht="12.75">
      <c r="B524" s="147"/>
      <c r="C524" s="148"/>
      <c r="D524" s="148"/>
      <c r="E524" s="148"/>
      <c r="F524" s="148"/>
      <c r="G524" s="148"/>
      <c r="H524" s="148"/>
    </row>
    <row r="525" spans="2:8" ht="12.75">
      <c r="B525" s="147"/>
      <c r="C525" s="148"/>
      <c r="D525" s="148"/>
      <c r="E525" s="148"/>
      <c r="F525" s="148"/>
      <c r="G525" s="148"/>
      <c r="H525" s="148"/>
    </row>
    <row r="526" spans="2:8" ht="12.75">
      <c r="B526" s="147"/>
      <c r="C526" s="148"/>
      <c r="D526" s="148"/>
      <c r="E526" s="148"/>
      <c r="F526" s="148"/>
      <c r="G526" s="148"/>
      <c r="H526" s="148"/>
    </row>
    <row r="527" spans="2:8" ht="12.75">
      <c r="B527" s="147"/>
      <c r="C527" s="148"/>
      <c r="D527" s="148"/>
      <c r="E527" s="148"/>
      <c r="F527" s="148"/>
      <c r="G527" s="148"/>
      <c r="H527" s="148"/>
    </row>
    <row r="528" spans="2:8" ht="12.75">
      <c r="B528" s="147"/>
      <c r="C528" s="148"/>
      <c r="D528" s="148"/>
      <c r="E528" s="148"/>
      <c r="F528" s="148"/>
      <c r="G528" s="148"/>
      <c r="H528" s="148"/>
    </row>
    <row r="529" spans="2:8" ht="12.75">
      <c r="B529" s="147"/>
      <c r="C529" s="148"/>
      <c r="D529" s="148"/>
      <c r="E529" s="148"/>
      <c r="F529" s="148"/>
      <c r="G529" s="148"/>
      <c r="H529" s="148"/>
    </row>
    <row r="530" spans="2:8" ht="12.75">
      <c r="B530" s="147"/>
      <c r="C530" s="148"/>
      <c r="D530" s="148"/>
      <c r="E530" s="148"/>
      <c r="F530" s="148"/>
      <c r="G530" s="148"/>
      <c r="H530" s="148"/>
    </row>
    <row r="531" spans="2:8" ht="12.75">
      <c r="B531" s="147"/>
      <c r="C531" s="148"/>
      <c r="D531" s="148"/>
      <c r="E531" s="148"/>
      <c r="F531" s="148"/>
      <c r="G531" s="148"/>
      <c r="H531" s="148"/>
    </row>
    <row r="532" spans="2:8" ht="12.75">
      <c r="B532" s="147"/>
      <c r="C532" s="148"/>
      <c r="D532" s="148"/>
      <c r="E532" s="148"/>
      <c r="F532" s="148"/>
      <c r="G532" s="148"/>
      <c r="H532" s="148"/>
    </row>
    <row r="533" spans="2:8" ht="12.75">
      <c r="B533" s="147"/>
      <c r="C533" s="148"/>
      <c r="D533" s="148"/>
      <c r="E533" s="148"/>
      <c r="F533" s="148"/>
      <c r="G533" s="148"/>
      <c r="H533" s="148"/>
    </row>
    <row r="534" spans="2:8" ht="12.75">
      <c r="B534" s="147"/>
      <c r="C534" s="148"/>
      <c r="D534" s="148"/>
      <c r="E534" s="148"/>
      <c r="F534" s="148"/>
      <c r="G534" s="148"/>
      <c r="H534" s="148"/>
    </row>
    <row r="535" spans="2:8" ht="12.75">
      <c r="B535" s="147"/>
      <c r="C535" s="148"/>
      <c r="D535" s="148"/>
      <c r="E535" s="148"/>
      <c r="F535" s="148"/>
      <c r="G535" s="148"/>
      <c r="H535" s="148"/>
    </row>
    <row r="536" spans="2:8" ht="12.75">
      <c r="B536" s="147"/>
      <c r="C536" s="148"/>
      <c r="D536" s="148"/>
      <c r="E536" s="148"/>
      <c r="F536" s="148"/>
      <c r="G536" s="148"/>
      <c r="H536" s="148"/>
    </row>
    <row r="537" spans="2:8" ht="12.75">
      <c r="B537" s="147"/>
      <c r="C537" s="148"/>
      <c r="D537" s="148"/>
      <c r="E537" s="148"/>
      <c r="F537" s="148"/>
      <c r="G537" s="148"/>
      <c r="H537" s="148"/>
    </row>
    <row r="538" spans="2:8" ht="12.75">
      <c r="B538" s="147"/>
      <c r="C538" s="148"/>
      <c r="D538" s="148"/>
      <c r="E538" s="148"/>
      <c r="F538" s="148"/>
      <c r="G538" s="148"/>
      <c r="H538" s="148"/>
    </row>
    <row r="539" spans="2:8" ht="12.75">
      <c r="B539" s="147"/>
      <c r="C539" s="148"/>
      <c r="D539" s="148"/>
      <c r="E539" s="148"/>
      <c r="F539" s="148"/>
      <c r="G539" s="148"/>
      <c r="H539" s="148"/>
    </row>
    <row r="540" spans="2:8" ht="12.75">
      <c r="B540" s="147"/>
      <c r="C540" s="148"/>
      <c r="D540" s="148"/>
      <c r="E540" s="148"/>
      <c r="F540" s="148"/>
      <c r="G540" s="148"/>
      <c r="H540" s="148"/>
    </row>
    <row r="541" spans="2:8" ht="12.75">
      <c r="B541" s="147"/>
      <c r="C541" s="148"/>
      <c r="D541" s="148"/>
      <c r="E541" s="148"/>
      <c r="F541" s="148"/>
      <c r="G541" s="148"/>
      <c r="H541" s="148"/>
    </row>
    <row r="542" spans="2:8" ht="12.75">
      <c r="B542" s="147"/>
      <c r="C542" s="148"/>
      <c r="D542" s="148"/>
      <c r="E542" s="148"/>
      <c r="F542" s="148"/>
      <c r="G542" s="148"/>
      <c r="H542" s="148"/>
    </row>
    <row r="543" spans="2:8" ht="12.75">
      <c r="B543" s="147"/>
      <c r="C543" s="148"/>
      <c r="D543" s="148"/>
      <c r="E543" s="148"/>
      <c r="F543" s="148"/>
      <c r="G543" s="148"/>
      <c r="H543" s="148"/>
    </row>
    <row r="544" spans="2:8" ht="12.75">
      <c r="B544" s="147"/>
      <c r="C544" s="148"/>
      <c r="D544" s="148"/>
      <c r="E544" s="148"/>
      <c r="F544" s="148"/>
      <c r="G544" s="148"/>
      <c r="H544" s="148"/>
    </row>
    <row r="545" spans="2:8" ht="12.75">
      <c r="B545" s="147"/>
      <c r="C545" s="148"/>
      <c r="D545" s="148"/>
      <c r="E545" s="148"/>
      <c r="F545" s="148"/>
      <c r="G545" s="148"/>
      <c r="H545" s="148"/>
    </row>
    <row r="546" spans="2:8" ht="12.75">
      <c r="B546" s="147"/>
      <c r="C546" s="148"/>
      <c r="D546" s="148"/>
      <c r="E546" s="148"/>
      <c r="F546" s="148"/>
      <c r="G546" s="148"/>
      <c r="H546" s="148"/>
    </row>
    <row r="547" spans="2:8" ht="12.75">
      <c r="B547" s="147"/>
      <c r="C547" s="148"/>
      <c r="D547" s="148"/>
      <c r="E547" s="148"/>
      <c r="F547" s="148"/>
      <c r="G547" s="148"/>
      <c r="H547" s="148"/>
    </row>
    <row r="548" spans="2:8" ht="12.75">
      <c r="B548" s="147"/>
      <c r="C548" s="148"/>
      <c r="D548" s="148"/>
      <c r="E548" s="148"/>
      <c r="F548" s="148"/>
      <c r="G548" s="148"/>
      <c r="H548" s="148"/>
    </row>
    <row r="549" spans="2:8" ht="12.75">
      <c r="B549" s="147"/>
      <c r="C549" s="148"/>
      <c r="D549" s="148"/>
      <c r="E549" s="148"/>
      <c r="F549" s="148"/>
      <c r="G549" s="148"/>
      <c r="H549" s="148"/>
    </row>
    <row r="550" spans="2:8" ht="12.75">
      <c r="B550" s="147"/>
      <c r="C550" s="148"/>
      <c r="D550" s="148"/>
      <c r="E550" s="148"/>
      <c r="F550" s="148"/>
      <c r="G550" s="148"/>
      <c r="H550" s="148"/>
    </row>
    <row r="551" spans="2:8" ht="12.75">
      <c r="B551" s="147"/>
      <c r="C551" s="148"/>
      <c r="D551" s="148"/>
      <c r="E551" s="148"/>
      <c r="F551" s="148"/>
      <c r="G551" s="148"/>
      <c r="H551" s="148"/>
    </row>
    <row r="552" spans="2:8" ht="12.75">
      <c r="B552" s="147"/>
      <c r="C552" s="148"/>
      <c r="D552" s="148"/>
      <c r="E552" s="148"/>
      <c r="F552" s="148"/>
      <c r="G552" s="148"/>
      <c r="H552" s="148"/>
    </row>
    <row r="553" spans="2:8" ht="12.75">
      <c r="B553" s="147"/>
      <c r="C553" s="148"/>
      <c r="D553" s="148"/>
      <c r="E553" s="148"/>
      <c r="F553" s="148"/>
      <c r="G553" s="148"/>
      <c r="H553" s="148"/>
    </row>
    <row r="554" spans="2:8" ht="12.75">
      <c r="B554" s="147"/>
      <c r="C554" s="148"/>
      <c r="D554" s="148"/>
      <c r="E554" s="148"/>
      <c r="F554" s="148"/>
      <c r="G554" s="148"/>
      <c r="H554" s="148"/>
    </row>
    <row r="555" spans="2:8" ht="12.75">
      <c r="B555" s="147"/>
      <c r="C555" s="148"/>
      <c r="D555" s="148"/>
      <c r="E555" s="148"/>
      <c r="F555" s="148"/>
      <c r="G555" s="148"/>
      <c r="H555" s="148"/>
    </row>
    <row r="556" spans="2:8" ht="12.75">
      <c r="B556" s="147"/>
      <c r="C556" s="148"/>
      <c r="D556" s="148"/>
      <c r="E556" s="148"/>
      <c r="F556" s="148"/>
      <c r="G556" s="148"/>
      <c r="H556" s="148"/>
    </row>
    <row r="557" spans="2:8" ht="12.75">
      <c r="B557" s="147"/>
      <c r="C557" s="148"/>
      <c r="D557" s="148"/>
      <c r="E557" s="148"/>
      <c r="F557" s="148"/>
      <c r="G557" s="148"/>
      <c r="H557" s="148"/>
    </row>
    <row r="558" spans="2:8" ht="12.75">
      <c r="B558" s="147"/>
      <c r="C558" s="148"/>
      <c r="D558" s="148"/>
      <c r="E558" s="148"/>
      <c r="F558" s="148"/>
      <c r="G558" s="148"/>
      <c r="H558" s="148"/>
    </row>
    <row r="559" spans="2:8" ht="12.75">
      <c r="B559" s="147"/>
      <c r="C559" s="148"/>
      <c r="D559" s="148"/>
      <c r="E559" s="148"/>
      <c r="F559" s="148"/>
      <c r="G559" s="148"/>
      <c r="H559" s="148"/>
    </row>
    <row r="560" spans="2:8" ht="12.75">
      <c r="B560" s="147"/>
      <c r="C560" s="148"/>
      <c r="D560" s="148"/>
      <c r="E560" s="148"/>
      <c r="F560" s="148"/>
      <c r="G560" s="148"/>
      <c r="H560" s="148"/>
    </row>
    <row r="561" spans="2:8" ht="12.75">
      <c r="B561" s="147"/>
      <c r="C561" s="148"/>
      <c r="D561" s="148"/>
      <c r="E561" s="148"/>
      <c r="F561" s="148"/>
      <c r="G561" s="148"/>
      <c r="H561" s="148"/>
    </row>
    <row r="562" spans="2:8" ht="12.75">
      <c r="B562" s="147"/>
      <c r="C562" s="148"/>
      <c r="D562" s="148"/>
      <c r="E562" s="148"/>
      <c r="F562" s="148"/>
      <c r="G562" s="148"/>
      <c r="H562" s="148"/>
    </row>
    <row r="563" spans="2:8" ht="12.75">
      <c r="B563" s="147"/>
      <c r="C563" s="148"/>
      <c r="D563" s="148"/>
      <c r="E563" s="148"/>
      <c r="F563" s="148"/>
      <c r="G563" s="148"/>
      <c r="H563" s="148"/>
    </row>
    <row r="564" spans="2:8" ht="12.75">
      <c r="B564" s="147"/>
      <c r="C564" s="148"/>
      <c r="D564" s="148"/>
      <c r="E564" s="148"/>
      <c r="F564" s="148"/>
      <c r="G564" s="148"/>
      <c r="H564" s="148"/>
    </row>
    <row r="565" spans="2:8" ht="12.75">
      <c r="B565" s="147"/>
      <c r="C565" s="148"/>
      <c r="D565" s="148"/>
      <c r="E565" s="148"/>
      <c r="F565" s="148"/>
      <c r="G565" s="148"/>
      <c r="H565" s="148"/>
    </row>
    <row r="566" spans="2:8" ht="12.75">
      <c r="B566" s="147"/>
      <c r="C566" s="148"/>
      <c r="D566" s="148"/>
      <c r="E566" s="148"/>
      <c r="F566" s="148"/>
      <c r="G566" s="148"/>
      <c r="H566" s="148"/>
    </row>
    <row r="567" spans="2:8" ht="12.75">
      <c r="B567" s="147"/>
      <c r="C567" s="148"/>
      <c r="D567" s="148"/>
      <c r="E567" s="148"/>
      <c r="F567" s="148"/>
      <c r="G567" s="148"/>
      <c r="H567" s="148"/>
    </row>
    <row r="568" spans="2:8" ht="12.75">
      <c r="B568" s="147"/>
      <c r="C568" s="148"/>
      <c r="D568" s="148"/>
      <c r="E568" s="148"/>
      <c r="F568" s="148"/>
      <c r="G568" s="148"/>
      <c r="H568" s="148"/>
    </row>
    <row r="569" spans="2:8" ht="12.75">
      <c r="B569" s="147"/>
      <c r="C569" s="148"/>
      <c r="D569" s="148"/>
      <c r="E569" s="148"/>
      <c r="F569" s="148"/>
      <c r="G569" s="148"/>
      <c r="H569" s="148"/>
    </row>
    <row r="570" spans="2:8" ht="12.75">
      <c r="B570" s="147"/>
      <c r="C570" s="148"/>
      <c r="D570" s="148"/>
      <c r="E570" s="148"/>
      <c r="F570" s="148"/>
      <c r="G570" s="148"/>
      <c r="H570" s="148"/>
    </row>
    <row r="571" spans="2:8" ht="12.75">
      <c r="B571" s="147"/>
      <c r="C571" s="148"/>
      <c r="D571" s="148"/>
      <c r="E571" s="148"/>
      <c r="F571" s="148"/>
      <c r="G571" s="148"/>
      <c r="H571" s="148"/>
    </row>
    <row r="572" spans="2:8" ht="12.75">
      <c r="B572" s="147"/>
      <c r="C572" s="148"/>
      <c r="D572" s="148"/>
      <c r="E572" s="148"/>
      <c r="F572" s="148"/>
      <c r="G572" s="148"/>
      <c r="H572" s="148"/>
    </row>
    <row r="573" spans="2:8" ht="12.75">
      <c r="B573" s="147"/>
      <c r="C573" s="148"/>
      <c r="D573" s="148"/>
      <c r="E573" s="148"/>
      <c r="F573" s="148"/>
      <c r="G573" s="148"/>
      <c r="H573" s="148"/>
    </row>
    <row r="574" spans="2:8" ht="12.75">
      <c r="B574" s="147"/>
      <c r="C574" s="148"/>
      <c r="D574" s="148"/>
      <c r="E574" s="148"/>
      <c r="F574" s="148"/>
      <c r="G574" s="148"/>
      <c r="H574" s="148"/>
    </row>
    <row r="575" spans="2:8" ht="12.75">
      <c r="B575" s="147"/>
      <c r="C575" s="148"/>
      <c r="D575" s="148"/>
      <c r="E575" s="148"/>
      <c r="F575" s="148"/>
      <c r="G575" s="148"/>
      <c r="H575" s="148"/>
    </row>
    <row r="576" spans="2:8" ht="12.75">
      <c r="B576" s="147"/>
      <c r="C576" s="148"/>
      <c r="D576" s="148"/>
      <c r="E576" s="148"/>
      <c r="F576" s="148"/>
      <c r="G576" s="148"/>
      <c r="H576" s="148"/>
    </row>
    <row r="577" spans="2:8" ht="12.75">
      <c r="B577" s="147"/>
      <c r="C577" s="148"/>
      <c r="D577" s="148"/>
      <c r="E577" s="148"/>
      <c r="F577" s="148"/>
      <c r="G577" s="148"/>
      <c r="H577" s="148"/>
    </row>
    <row r="578" spans="2:8" ht="12.75">
      <c r="B578" s="147"/>
      <c r="C578" s="148"/>
      <c r="D578" s="148"/>
      <c r="E578" s="148"/>
      <c r="F578" s="148"/>
      <c r="G578" s="148"/>
      <c r="H578" s="148"/>
    </row>
    <row r="579" spans="2:8" ht="12.75">
      <c r="B579" s="147"/>
      <c r="C579" s="148"/>
      <c r="D579" s="148"/>
      <c r="E579" s="148"/>
      <c r="F579" s="148"/>
      <c r="G579" s="148"/>
      <c r="H579" s="148"/>
    </row>
    <row r="580" spans="2:8" ht="12.75">
      <c r="B580" s="147"/>
      <c r="C580" s="148"/>
      <c r="D580" s="148"/>
      <c r="E580" s="148"/>
      <c r="F580" s="148"/>
      <c r="G580" s="148"/>
      <c r="H580" s="148"/>
    </row>
    <row r="581" spans="2:8" ht="12.75">
      <c r="B581" s="147"/>
      <c r="C581" s="148"/>
      <c r="D581" s="148"/>
      <c r="E581" s="148"/>
      <c r="F581" s="148"/>
      <c r="G581" s="148"/>
      <c r="H581" s="148"/>
    </row>
    <row r="582" spans="2:8" ht="12.75">
      <c r="B582" s="147"/>
      <c r="C582" s="148"/>
      <c r="D582" s="148"/>
      <c r="E582" s="148"/>
      <c r="F582" s="148"/>
      <c r="G582" s="148"/>
      <c r="H582" s="148"/>
    </row>
    <row r="583" spans="2:8" ht="12.75">
      <c r="B583" s="147"/>
      <c r="C583" s="148"/>
      <c r="D583" s="148"/>
      <c r="E583" s="148"/>
      <c r="F583" s="148"/>
      <c r="G583" s="148"/>
      <c r="H583" s="148"/>
    </row>
    <row r="584" spans="2:8" ht="12.75">
      <c r="B584" s="147"/>
      <c r="C584" s="148"/>
      <c r="D584" s="148"/>
      <c r="E584" s="148"/>
      <c r="F584" s="148"/>
      <c r="G584" s="148"/>
      <c r="H584" s="148"/>
    </row>
    <row r="585" spans="2:8" ht="12.75">
      <c r="B585" s="147"/>
      <c r="C585" s="148"/>
      <c r="D585" s="148"/>
      <c r="E585" s="148"/>
      <c r="F585" s="148"/>
      <c r="G585" s="148"/>
      <c r="H585" s="148"/>
    </row>
    <row r="586" spans="2:8" ht="12.75">
      <c r="B586" s="147"/>
      <c r="C586" s="148"/>
      <c r="D586" s="148"/>
      <c r="E586" s="148"/>
      <c r="F586" s="148"/>
      <c r="G586" s="148"/>
      <c r="H586" s="148"/>
    </row>
    <row r="587" spans="2:8" ht="12.75">
      <c r="B587" s="147"/>
      <c r="C587" s="148"/>
      <c r="D587" s="148"/>
      <c r="E587" s="148"/>
      <c r="F587" s="148"/>
      <c r="G587" s="148"/>
      <c r="H587" s="148"/>
    </row>
    <row r="588" spans="2:8" ht="12.75">
      <c r="B588" s="147"/>
      <c r="C588" s="148"/>
      <c r="D588" s="148"/>
      <c r="E588" s="148"/>
      <c r="F588" s="148"/>
      <c r="G588" s="148"/>
      <c r="H588" s="148"/>
    </row>
    <row r="589" spans="2:8" ht="12.75">
      <c r="B589" s="147"/>
      <c r="C589" s="148"/>
      <c r="D589" s="148"/>
      <c r="E589" s="148"/>
      <c r="F589" s="148"/>
      <c r="G589" s="148"/>
      <c r="H589" s="148"/>
    </row>
    <row r="590" spans="2:8" ht="12.75">
      <c r="B590" s="147"/>
      <c r="C590" s="148"/>
      <c r="D590" s="148"/>
      <c r="E590" s="148"/>
      <c r="F590" s="148"/>
      <c r="G590" s="148"/>
      <c r="H590" s="148"/>
    </row>
    <row r="591" spans="2:8" ht="12.75">
      <c r="B591" s="147"/>
      <c r="C591" s="148"/>
      <c r="D591" s="148"/>
      <c r="E591" s="148"/>
      <c r="F591" s="148"/>
      <c r="G591" s="148"/>
      <c r="H591" s="148"/>
    </row>
    <row r="592" spans="2:8" ht="12.75">
      <c r="B592" s="147"/>
      <c r="C592" s="148"/>
      <c r="D592" s="148"/>
      <c r="E592" s="148"/>
      <c r="F592" s="148"/>
      <c r="G592" s="148"/>
      <c r="H592" s="148"/>
    </row>
    <row r="593" spans="2:8" ht="12.75">
      <c r="B593" s="147"/>
      <c r="C593" s="148"/>
      <c r="D593" s="148"/>
      <c r="E593" s="148"/>
      <c r="F593" s="148"/>
      <c r="G593" s="148"/>
      <c r="H593" s="148"/>
    </row>
    <row r="594" spans="2:8" ht="12.75">
      <c r="B594" s="147"/>
      <c r="C594" s="148"/>
      <c r="D594" s="148"/>
      <c r="E594" s="148"/>
      <c r="F594" s="148"/>
      <c r="G594" s="148"/>
      <c r="H594" s="148"/>
    </row>
    <row r="595" spans="2:8" ht="12.75">
      <c r="B595" s="147"/>
      <c r="C595" s="148"/>
      <c r="D595" s="148"/>
      <c r="E595" s="148"/>
      <c r="F595" s="148"/>
      <c r="G595" s="148"/>
      <c r="H595" s="148"/>
    </row>
    <row r="596" spans="2:8" ht="12.75">
      <c r="B596" s="147"/>
      <c r="C596" s="148"/>
      <c r="D596" s="148"/>
      <c r="E596" s="148"/>
      <c r="F596" s="148"/>
      <c r="G596" s="148"/>
      <c r="H596" s="148"/>
    </row>
    <row r="597" spans="2:8" ht="12.75">
      <c r="B597" s="147"/>
      <c r="C597" s="148"/>
      <c r="D597" s="148"/>
      <c r="E597" s="148"/>
      <c r="F597" s="148"/>
      <c r="G597" s="148"/>
      <c r="H597" s="148"/>
    </row>
    <row r="598" spans="2:8" ht="12.75">
      <c r="B598" s="147"/>
      <c r="C598" s="148"/>
      <c r="D598" s="148"/>
      <c r="E598" s="148"/>
      <c r="F598" s="148"/>
      <c r="G598" s="148"/>
      <c r="H598" s="148"/>
    </row>
    <row r="599" spans="2:8" ht="12.75">
      <c r="B599" s="147"/>
      <c r="C599" s="148"/>
      <c r="D599" s="148"/>
      <c r="E599" s="148"/>
      <c r="F599" s="148"/>
      <c r="G599" s="148"/>
      <c r="H599" s="148"/>
    </row>
    <row r="600" spans="2:8" ht="12.75">
      <c r="B600" s="147"/>
      <c r="C600" s="148"/>
      <c r="D600" s="148"/>
      <c r="E600" s="148"/>
      <c r="F600" s="148"/>
      <c r="G600" s="148"/>
      <c r="H600" s="148"/>
    </row>
    <row r="601" spans="2:8" ht="12.75">
      <c r="B601" s="147"/>
      <c r="C601" s="148"/>
      <c r="D601" s="148"/>
      <c r="E601" s="148"/>
      <c r="F601" s="148"/>
      <c r="G601" s="148"/>
      <c r="H601" s="148"/>
    </row>
    <row r="602" spans="2:8" ht="12.75">
      <c r="B602" s="147"/>
      <c r="C602" s="148"/>
      <c r="D602" s="148"/>
      <c r="E602" s="148"/>
      <c r="F602" s="148"/>
      <c r="G602" s="148"/>
      <c r="H602" s="148"/>
    </row>
    <row r="603" spans="2:8" ht="12.75">
      <c r="B603" s="147"/>
      <c r="C603" s="148"/>
      <c r="D603" s="148"/>
      <c r="E603" s="148"/>
      <c r="F603" s="148"/>
      <c r="G603" s="148"/>
      <c r="H603" s="148"/>
    </row>
    <row r="604" spans="2:8" ht="12.75">
      <c r="B604" s="147"/>
      <c r="C604" s="148"/>
      <c r="D604" s="148"/>
      <c r="E604" s="148"/>
      <c r="F604" s="148"/>
      <c r="G604" s="148"/>
      <c r="H604" s="148"/>
    </row>
    <row r="605" spans="2:8" ht="12.75">
      <c r="B605" s="147"/>
      <c r="C605" s="148"/>
      <c r="D605" s="148"/>
      <c r="E605" s="148"/>
      <c r="F605" s="148"/>
      <c r="G605" s="148"/>
      <c r="H605" s="148"/>
    </row>
    <row r="606" spans="2:8" ht="12.75">
      <c r="B606" s="147"/>
      <c r="C606" s="148"/>
      <c r="D606" s="148"/>
      <c r="E606" s="148"/>
      <c r="F606" s="148"/>
      <c r="G606" s="148"/>
      <c r="H606" s="148"/>
    </row>
    <row r="607" spans="2:8" ht="12.75">
      <c r="B607" s="147"/>
      <c r="C607" s="148"/>
      <c r="D607" s="148"/>
      <c r="E607" s="148"/>
      <c r="F607" s="148"/>
      <c r="G607" s="148"/>
      <c r="H607" s="148"/>
    </row>
    <row r="608" spans="2:8" ht="12.75">
      <c r="B608" s="147"/>
      <c r="C608" s="148"/>
      <c r="D608" s="148"/>
      <c r="E608" s="148"/>
      <c r="F608" s="148"/>
      <c r="G608" s="148"/>
      <c r="H608" s="148"/>
    </row>
    <row r="609" spans="2:8" ht="12.75">
      <c r="B609" s="147"/>
      <c r="C609" s="148"/>
      <c r="D609" s="148"/>
      <c r="E609" s="148"/>
      <c r="F609" s="148"/>
      <c r="G609" s="148"/>
      <c r="H609" s="148"/>
    </row>
    <row r="610" spans="2:8" ht="12.75">
      <c r="B610" s="147"/>
      <c r="C610" s="148"/>
      <c r="D610" s="148"/>
      <c r="E610" s="148"/>
      <c r="F610" s="148"/>
      <c r="G610" s="148"/>
      <c r="H610" s="148"/>
    </row>
    <row r="611" spans="2:8" ht="12.75">
      <c r="B611" s="147"/>
      <c r="C611" s="148"/>
      <c r="D611" s="148"/>
      <c r="E611" s="148"/>
      <c r="F611" s="148"/>
      <c r="G611" s="148"/>
      <c r="H611" s="148"/>
    </row>
    <row r="612" spans="2:8" ht="12.75">
      <c r="B612" s="147"/>
      <c r="C612" s="148"/>
      <c r="D612" s="148"/>
      <c r="E612" s="148"/>
      <c r="F612" s="148"/>
      <c r="G612" s="148"/>
      <c r="H612" s="148"/>
    </row>
    <row r="613" spans="2:8" ht="12.75">
      <c r="B613" s="147"/>
      <c r="C613" s="148"/>
      <c r="D613" s="148"/>
      <c r="E613" s="148"/>
      <c r="F613" s="148"/>
      <c r="G613" s="148"/>
      <c r="H613" s="148"/>
    </row>
    <row r="614" spans="2:8" ht="12.75">
      <c r="B614" s="147"/>
      <c r="C614" s="148"/>
      <c r="D614" s="148"/>
      <c r="E614" s="148"/>
      <c r="F614" s="148"/>
      <c r="G614" s="148"/>
      <c r="H614" s="148"/>
    </row>
    <row r="615" spans="2:8" ht="12.75">
      <c r="B615" s="147"/>
      <c r="C615" s="148"/>
      <c r="D615" s="148"/>
      <c r="E615" s="148"/>
      <c r="F615" s="148"/>
      <c r="G615" s="148"/>
      <c r="H615" s="148"/>
    </row>
    <row r="616" spans="2:8" ht="12.75">
      <c r="B616" s="147"/>
      <c r="C616" s="148"/>
      <c r="D616" s="148"/>
      <c r="E616" s="148"/>
      <c r="F616" s="148"/>
      <c r="G616" s="148"/>
      <c r="H616" s="148"/>
    </row>
    <row r="617" spans="2:8" ht="12.75">
      <c r="B617" s="147"/>
      <c r="C617" s="148"/>
      <c r="D617" s="148"/>
      <c r="E617" s="148"/>
      <c r="F617" s="148"/>
      <c r="G617" s="148"/>
      <c r="H617" s="148"/>
    </row>
    <row r="618" spans="2:8" ht="12.75">
      <c r="B618" s="147"/>
      <c r="C618" s="148"/>
      <c r="D618" s="148"/>
      <c r="E618" s="148"/>
      <c r="F618" s="148"/>
      <c r="G618" s="148"/>
      <c r="H618" s="148"/>
    </row>
    <row r="619" spans="2:8" ht="12.75">
      <c r="B619" s="147"/>
      <c r="C619" s="148"/>
      <c r="D619" s="148"/>
      <c r="E619" s="148"/>
      <c r="F619" s="148"/>
      <c r="G619" s="148"/>
      <c r="H619" s="148"/>
    </row>
    <row r="620" spans="2:8" ht="12.75">
      <c r="B620" s="147"/>
      <c r="C620" s="148"/>
      <c r="D620" s="148"/>
      <c r="E620" s="148"/>
      <c r="F620" s="148"/>
      <c r="G620" s="148"/>
      <c r="H620" s="148"/>
    </row>
    <row r="621" spans="2:8" ht="12.75">
      <c r="B621" s="147"/>
      <c r="C621" s="148"/>
      <c r="D621" s="148"/>
      <c r="E621" s="148"/>
      <c r="F621" s="148"/>
      <c r="G621" s="148"/>
      <c r="H621" s="148"/>
    </row>
    <row r="622" spans="2:8" ht="12.75">
      <c r="B622" s="147"/>
      <c r="C622" s="148"/>
      <c r="D622" s="148"/>
      <c r="E622" s="148"/>
      <c r="F622" s="148"/>
      <c r="G622" s="148"/>
      <c r="H622" s="148"/>
    </row>
    <row r="623" spans="2:8" ht="12.75">
      <c r="B623" s="147"/>
      <c r="C623" s="148"/>
      <c r="D623" s="148"/>
      <c r="E623" s="148"/>
      <c r="F623" s="148"/>
      <c r="G623" s="148"/>
      <c r="H623" s="148"/>
    </row>
    <row r="624" spans="2:8" ht="12.75">
      <c r="B624" s="147"/>
      <c r="C624" s="148"/>
      <c r="D624" s="148"/>
      <c r="E624" s="148"/>
      <c r="F624" s="148"/>
      <c r="G624" s="148"/>
      <c r="H624" s="148"/>
    </row>
    <row r="625" spans="2:8" ht="12.75">
      <c r="B625" s="147"/>
      <c r="C625" s="148"/>
      <c r="D625" s="148"/>
      <c r="E625" s="148"/>
      <c r="F625" s="148"/>
      <c r="G625" s="148"/>
      <c r="H625" s="148"/>
    </row>
    <row r="626" spans="2:8" ht="12.75">
      <c r="B626" s="147"/>
      <c r="C626" s="148"/>
      <c r="D626" s="148"/>
      <c r="E626" s="148"/>
      <c r="F626" s="148"/>
      <c r="G626" s="148"/>
      <c r="H626" s="148"/>
    </row>
    <row r="627" spans="2:8" ht="12.75">
      <c r="B627" s="147"/>
      <c r="C627" s="148"/>
      <c r="D627" s="148"/>
      <c r="E627" s="148"/>
      <c r="F627" s="148"/>
      <c r="G627" s="148"/>
      <c r="H627" s="148"/>
    </row>
    <row r="628" spans="2:8" ht="12.75">
      <c r="B628" s="147"/>
      <c r="C628" s="148"/>
      <c r="D628" s="148"/>
      <c r="E628" s="148"/>
      <c r="F628" s="148"/>
      <c r="G628" s="148"/>
      <c r="H628" s="148"/>
    </row>
    <row r="629" spans="2:8" ht="12.75">
      <c r="B629" s="147"/>
      <c r="C629" s="148"/>
      <c r="D629" s="148"/>
      <c r="E629" s="148"/>
      <c r="F629" s="148"/>
      <c r="G629" s="148"/>
      <c r="H629" s="148"/>
    </row>
    <row r="630" spans="2:8" ht="12.75">
      <c r="B630" s="147"/>
      <c r="C630" s="148"/>
      <c r="D630" s="148"/>
      <c r="E630" s="148"/>
      <c r="F630" s="148"/>
      <c r="G630" s="148"/>
      <c r="H630" s="148"/>
    </row>
    <row r="631" spans="2:8" ht="12.75">
      <c r="B631" s="147"/>
      <c r="C631" s="148"/>
      <c r="D631" s="148"/>
      <c r="E631" s="148"/>
      <c r="F631" s="148"/>
      <c r="G631" s="148"/>
      <c r="H631" s="148"/>
    </row>
    <row r="632" spans="2:8" ht="12.75">
      <c r="B632" s="147"/>
      <c r="C632" s="148"/>
      <c r="D632" s="148"/>
      <c r="E632" s="148"/>
      <c r="F632" s="148"/>
      <c r="G632" s="148"/>
      <c r="H632" s="148"/>
    </row>
    <row r="633" spans="2:8" ht="12.75">
      <c r="B633" s="147"/>
      <c r="C633" s="148"/>
      <c r="D633" s="148"/>
      <c r="E633" s="148"/>
      <c r="F633" s="148"/>
      <c r="G633" s="148"/>
      <c r="H633" s="148"/>
    </row>
    <row r="634" spans="2:8" ht="12.75">
      <c r="B634" s="147"/>
      <c r="C634" s="148"/>
      <c r="D634" s="148"/>
      <c r="E634" s="148"/>
      <c r="F634" s="148"/>
      <c r="G634" s="148"/>
      <c r="H634" s="148"/>
    </row>
    <row r="635" spans="2:8" ht="12.75">
      <c r="B635" s="147"/>
      <c r="C635" s="148"/>
      <c r="D635" s="148"/>
      <c r="E635" s="148"/>
      <c r="F635" s="148"/>
      <c r="G635" s="148"/>
      <c r="H635" s="148"/>
    </row>
    <row r="636" spans="2:8" ht="12.75">
      <c r="B636" s="147"/>
      <c r="C636" s="148"/>
      <c r="D636" s="148"/>
      <c r="E636" s="148"/>
      <c r="F636" s="148"/>
      <c r="G636" s="148"/>
      <c r="H636" s="148"/>
    </row>
    <row r="637" spans="2:8" ht="12.75">
      <c r="B637" s="147"/>
      <c r="C637" s="148"/>
      <c r="D637" s="148"/>
      <c r="E637" s="148"/>
      <c r="F637" s="148"/>
      <c r="G637" s="148"/>
      <c r="H637" s="148"/>
    </row>
    <row r="638" spans="2:8" ht="12.75">
      <c r="B638" s="147"/>
      <c r="C638" s="148"/>
      <c r="D638" s="148"/>
      <c r="E638" s="148"/>
      <c r="F638" s="148"/>
      <c r="G638" s="148"/>
      <c r="H638" s="148"/>
    </row>
    <row r="639" spans="2:8" ht="12.75">
      <c r="B639" s="147"/>
      <c r="C639" s="148"/>
      <c r="D639" s="148"/>
      <c r="E639" s="148"/>
      <c r="F639" s="148"/>
      <c r="G639" s="148"/>
      <c r="H639" s="148"/>
    </row>
    <row r="640" spans="2:8" ht="12.75">
      <c r="B640" s="147"/>
      <c r="C640" s="148"/>
      <c r="D640" s="148"/>
      <c r="E640" s="148"/>
      <c r="F640" s="148"/>
      <c r="G640" s="148"/>
      <c r="H640" s="148"/>
    </row>
    <row r="641" spans="2:8" ht="12.75">
      <c r="B641" s="147"/>
      <c r="C641" s="148"/>
      <c r="D641" s="148"/>
      <c r="E641" s="148"/>
      <c r="F641" s="148"/>
      <c r="G641" s="148"/>
      <c r="H641" s="148"/>
    </row>
    <row r="642" spans="2:8" ht="12.75">
      <c r="B642" s="147"/>
      <c r="C642" s="148"/>
      <c r="D642" s="148"/>
      <c r="E642" s="148"/>
      <c r="F642" s="148"/>
      <c r="G642" s="148"/>
      <c r="H642" s="148"/>
    </row>
    <row r="643" spans="2:8" ht="12.75">
      <c r="B643" s="147"/>
      <c r="C643" s="148"/>
      <c r="D643" s="148"/>
      <c r="E643" s="148"/>
      <c r="F643" s="148"/>
      <c r="G643" s="148"/>
      <c r="H643" s="148"/>
    </row>
    <row r="644" spans="2:8" ht="12.75">
      <c r="B644" s="147"/>
      <c r="C644" s="148"/>
      <c r="D644" s="148"/>
      <c r="E644" s="148"/>
      <c r="F644" s="148"/>
      <c r="G644" s="148"/>
      <c r="H644" s="148"/>
    </row>
    <row r="645" spans="2:8" ht="12.75">
      <c r="B645" s="147"/>
      <c r="C645" s="148"/>
      <c r="D645" s="148"/>
      <c r="E645" s="148"/>
      <c r="F645" s="148"/>
      <c r="G645" s="148"/>
      <c r="H645" s="148"/>
    </row>
    <row r="646" spans="2:8" ht="12.75">
      <c r="B646" s="147"/>
      <c r="C646" s="148"/>
      <c r="D646" s="148"/>
      <c r="E646" s="148"/>
      <c r="F646" s="148"/>
      <c r="G646" s="148"/>
      <c r="H646" s="148"/>
    </row>
    <row r="647" spans="2:8" ht="12.75">
      <c r="B647" s="147"/>
      <c r="C647" s="148"/>
      <c r="D647" s="148"/>
      <c r="E647" s="148"/>
      <c r="F647" s="148"/>
      <c r="G647" s="148"/>
      <c r="H647" s="148"/>
    </row>
    <row r="648" spans="2:8" ht="12.75">
      <c r="B648" s="147"/>
      <c r="C648" s="148"/>
      <c r="D648" s="148"/>
      <c r="E648" s="148"/>
      <c r="F648" s="148"/>
      <c r="G648" s="148"/>
      <c r="H648" s="148"/>
    </row>
    <row r="649" spans="2:8" ht="12.75">
      <c r="B649" s="147"/>
      <c r="C649" s="148"/>
      <c r="D649" s="148"/>
      <c r="E649" s="148"/>
      <c r="F649" s="148"/>
      <c r="G649" s="148"/>
      <c r="H649" s="148"/>
    </row>
    <row r="650" spans="2:8" ht="12.75">
      <c r="B650" s="147"/>
      <c r="C650" s="148"/>
      <c r="D650" s="148"/>
      <c r="E650" s="148"/>
      <c r="F650" s="148"/>
      <c r="G650" s="148"/>
      <c r="H650" s="148"/>
    </row>
    <row r="651" spans="2:8" ht="12.75">
      <c r="B651" s="147"/>
      <c r="C651" s="148"/>
      <c r="D651" s="148"/>
      <c r="E651" s="148"/>
      <c r="F651" s="148"/>
      <c r="G651" s="148"/>
      <c r="H651" s="148"/>
    </row>
    <row r="652" spans="2:8" ht="12.75">
      <c r="B652" s="147"/>
      <c r="C652" s="148"/>
      <c r="D652" s="148"/>
      <c r="E652" s="148"/>
      <c r="F652" s="148"/>
      <c r="G652" s="148"/>
      <c r="H652" s="148"/>
    </row>
    <row r="653" spans="2:8" ht="12.75">
      <c r="B653" s="147"/>
      <c r="C653" s="148"/>
      <c r="D653" s="148"/>
      <c r="E653" s="148"/>
      <c r="F653" s="148"/>
      <c r="G653" s="148"/>
      <c r="H653" s="148"/>
    </row>
    <row r="654" spans="2:8" ht="12.75">
      <c r="B654" s="147"/>
      <c r="C654" s="148"/>
      <c r="D654" s="148"/>
      <c r="E654" s="148"/>
      <c r="F654" s="148"/>
      <c r="G654" s="148"/>
      <c r="H654" s="148"/>
    </row>
    <row r="655" spans="2:8" ht="12.75">
      <c r="B655" s="147"/>
      <c r="C655" s="148"/>
      <c r="D655" s="148"/>
      <c r="E655" s="148"/>
      <c r="F655" s="148"/>
      <c r="G655" s="148"/>
      <c r="H655" s="148"/>
    </row>
    <row r="656" spans="2:8" ht="12.75">
      <c r="B656" s="147"/>
      <c r="C656" s="148"/>
      <c r="D656" s="148"/>
      <c r="E656" s="148"/>
      <c r="F656" s="148"/>
      <c r="G656" s="148"/>
      <c r="H656" s="148"/>
    </row>
    <row r="657" spans="2:8" ht="12.75">
      <c r="B657" s="147"/>
      <c r="C657" s="148"/>
      <c r="D657" s="148"/>
      <c r="E657" s="148"/>
      <c r="F657" s="148"/>
      <c r="G657" s="148"/>
      <c r="H657" s="148"/>
    </row>
    <row r="658" spans="2:8" ht="12.75">
      <c r="B658" s="147"/>
      <c r="C658" s="148"/>
      <c r="D658" s="148"/>
      <c r="E658" s="148"/>
      <c r="F658" s="148"/>
      <c r="G658" s="148"/>
      <c r="H658" s="148"/>
    </row>
    <row r="659" spans="2:8" ht="12.75">
      <c r="B659" s="147"/>
      <c r="C659" s="148"/>
      <c r="D659" s="148"/>
      <c r="E659" s="148"/>
      <c r="F659" s="148"/>
      <c r="G659" s="148"/>
      <c r="H659" s="148"/>
    </row>
    <row r="660" spans="2:8" ht="12.75">
      <c r="B660" s="147"/>
      <c r="C660" s="148"/>
      <c r="D660" s="148"/>
      <c r="E660" s="148"/>
      <c r="F660" s="148"/>
      <c r="G660" s="148"/>
      <c r="H660" s="148"/>
    </row>
    <row r="661" spans="2:8" ht="12.75">
      <c r="B661" s="147"/>
      <c r="C661" s="148"/>
      <c r="D661" s="148"/>
      <c r="E661" s="148"/>
      <c r="F661" s="148"/>
      <c r="G661" s="148"/>
      <c r="H661" s="148"/>
    </row>
    <row r="662" spans="2:8" ht="12.75">
      <c r="B662" s="147"/>
      <c r="C662" s="148"/>
      <c r="D662" s="148"/>
      <c r="E662" s="148"/>
      <c r="F662" s="148"/>
      <c r="G662" s="148"/>
      <c r="H662" s="148"/>
    </row>
    <row r="663" spans="2:8" ht="12.75">
      <c r="B663" s="147"/>
      <c r="C663" s="148"/>
      <c r="D663" s="148"/>
      <c r="E663" s="148"/>
      <c r="F663" s="148"/>
      <c r="G663" s="148"/>
      <c r="H663" s="148"/>
    </row>
    <row r="664" spans="2:8" ht="12.75">
      <c r="B664" s="147"/>
      <c r="C664" s="148"/>
      <c r="D664" s="148"/>
      <c r="E664" s="148"/>
      <c r="F664" s="148"/>
      <c r="G664" s="148"/>
      <c r="H664" s="148"/>
    </row>
    <row r="665" spans="2:8" ht="12.75">
      <c r="B665" s="147"/>
      <c r="C665" s="148"/>
      <c r="D665" s="148"/>
      <c r="E665" s="148"/>
      <c r="F665" s="148"/>
      <c r="G665" s="148"/>
      <c r="H665" s="148"/>
    </row>
    <row r="666" spans="2:8" ht="12.75">
      <c r="B666" s="147"/>
      <c r="C666" s="148"/>
      <c r="D666" s="148"/>
      <c r="E666" s="148"/>
      <c r="F666" s="148"/>
      <c r="G666" s="148"/>
      <c r="H666" s="148"/>
    </row>
    <row r="667" spans="2:8" ht="12.75">
      <c r="B667" s="147"/>
      <c r="C667" s="148"/>
      <c r="D667" s="148"/>
      <c r="E667" s="148"/>
      <c r="F667" s="148"/>
      <c r="G667" s="148"/>
      <c r="H667" s="148"/>
    </row>
    <row r="668" spans="2:8" ht="12.75">
      <c r="B668" s="147"/>
      <c r="C668" s="148"/>
      <c r="D668" s="148"/>
      <c r="E668" s="148"/>
      <c r="F668" s="148"/>
      <c r="G668" s="148"/>
      <c r="H668" s="148"/>
    </row>
    <row r="669" spans="2:8" ht="12.75">
      <c r="B669" s="147"/>
      <c r="C669" s="148"/>
      <c r="D669" s="148"/>
      <c r="E669" s="148"/>
      <c r="F669" s="148"/>
      <c r="G669" s="148"/>
      <c r="H669" s="148"/>
    </row>
    <row r="670" spans="2:8" ht="12.75">
      <c r="B670" s="147"/>
      <c r="C670" s="148"/>
      <c r="D670" s="148"/>
      <c r="E670" s="148"/>
      <c r="F670" s="148"/>
      <c r="G670" s="148"/>
      <c r="H670" s="148"/>
    </row>
    <row r="671" spans="2:8" ht="12.75">
      <c r="B671" s="147"/>
      <c r="C671" s="148"/>
      <c r="D671" s="148"/>
      <c r="E671" s="148"/>
      <c r="F671" s="148"/>
      <c r="G671" s="148"/>
      <c r="H671" s="148"/>
    </row>
    <row r="672" spans="2:8" ht="12.75">
      <c r="B672" s="147"/>
      <c r="C672" s="148"/>
      <c r="D672" s="148"/>
      <c r="E672" s="148"/>
      <c r="F672" s="148"/>
      <c r="G672" s="148"/>
      <c r="H672" s="148"/>
    </row>
    <row r="673" spans="2:8" ht="12.75">
      <c r="B673" s="147"/>
      <c r="C673" s="148"/>
      <c r="D673" s="148"/>
      <c r="E673" s="148"/>
      <c r="F673" s="148"/>
      <c r="G673" s="148"/>
      <c r="H673" s="148"/>
    </row>
    <row r="674" spans="2:8" ht="12.75">
      <c r="B674" s="147"/>
      <c r="C674" s="148"/>
      <c r="D674" s="148"/>
      <c r="E674" s="148"/>
      <c r="F674" s="148"/>
      <c r="G674" s="148"/>
      <c r="H674" s="148"/>
    </row>
    <row r="675" spans="2:8" ht="12.75">
      <c r="B675" s="147"/>
      <c r="C675" s="148"/>
      <c r="D675" s="148"/>
      <c r="E675" s="148"/>
      <c r="F675" s="148"/>
      <c r="G675" s="148"/>
      <c r="H675" s="148"/>
    </row>
    <row r="676" spans="2:8" ht="12.75">
      <c r="B676" s="147"/>
      <c r="C676" s="148"/>
      <c r="D676" s="148"/>
      <c r="E676" s="148"/>
      <c r="F676" s="148"/>
      <c r="G676" s="148"/>
      <c r="H676" s="148"/>
    </row>
    <row r="677" spans="2:8" ht="12.75">
      <c r="B677" s="147"/>
      <c r="C677" s="148"/>
      <c r="D677" s="148"/>
      <c r="E677" s="148"/>
      <c r="F677" s="148"/>
      <c r="G677" s="148"/>
      <c r="H677" s="148"/>
    </row>
    <row r="678" spans="2:8" ht="12.75">
      <c r="B678" s="147"/>
      <c r="C678" s="148"/>
      <c r="D678" s="148"/>
      <c r="E678" s="148"/>
      <c r="F678" s="148"/>
      <c r="G678" s="148"/>
      <c r="H678" s="148"/>
    </row>
    <row r="679" spans="2:8" ht="12.75">
      <c r="B679" s="147"/>
      <c r="C679" s="148"/>
      <c r="D679" s="148"/>
      <c r="E679" s="148"/>
      <c r="F679" s="148"/>
      <c r="G679" s="148"/>
      <c r="H679" s="148"/>
    </row>
    <row r="680" spans="2:8" ht="12.75">
      <c r="B680" s="147"/>
      <c r="C680" s="148"/>
      <c r="D680" s="148"/>
      <c r="E680" s="148"/>
      <c r="F680" s="148"/>
      <c r="G680" s="148"/>
      <c r="H680" s="148"/>
    </row>
    <row r="681" spans="2:8" ht="12.75">
      <c r="B681" s="147"/>
      <c r="C681" s="148"/>
      <c r="D681" s="148"/>
      <c r="E681" s="148"/>
      <c r="F681" s="148"/>
      <c r="G681" s="148"/>
      <c r="H681" s="148"/>
    </row>
    <row r="682" spans="2:8" ht="12.75">
      <c r="B682" s="147"/>
      <c r="C682" s="148"/>
      <c r="D682" s="148"/>
      <c r="E682" s="148"/>
      <c r="F682" s="148"/>
      <c r="G682" s="148"/>
      <c r="H682" s="148"/>
    </row>
    <row r="683" spans="2:8" ht="12.75">
      <c r="B683" s="147"/>
      <c r="C683" s="148"/>
      <c r="D683" s="148"/>
      <c r="E683" s="148"/>
      <c r="F683" s="148"/>
      <c r="G683" s="148"/>
      <c r="H683" s="148"/>
    </row>
    <row r="684" spans="2:8" ht="12.75">
      <c r="B684" s="147"/>
      <c r="C684" s="148"/>
      <c r="D684" s="148"/>
      <c r="E684" s="148"/>
      <c r="F684" s="148"/>
      <c r="G684" s="148"/>
      <c r="H684" s="148"/>
    </row>
    <row r="685" spans="2:8" ht="12.75">
      <c r="B685" s="147"/>
      <c r="C685" s="148"/>
      <c r="D685" s="148"/>
      <c r="E685" s="148"/>
      <c r="F685" s="148"/>
      <c r="G685" s="148"/>
      <c r="H685" s="148"/>
    </row>
    <row r="686" spans="2:8" ht="12.75">
      <c r="B686" s="147"/>
      <c r="C686" s="148"/>
      <c r="D686" s="148"/>
      <c r="E686" s="148"/>
      <c r="F686" s="148"/>
      <c r="G686" s="148"/>
      <c r="H686" s="148"/>
    </row>
    <row r="687" spans="2:8" ht="12.75">
      <c r="B687" s="147"/>
      <c r="C687" s="148"/>
      <c r="D687" s="148"/>
      <c r="E687" s="148"/>
      <c r="F687" s="148"/>
      <c r="G687" s="148"/>
      <c r="H687" s="148"/>
    </row>
    <row r="688" spans="2:8" ht="12.75">
      <c r="B688" s="147"/>
      <c r="C688" s="148"/>
      <c r="D688" s="148"/>
      <c r="E688" s="148"/>
      <c r="F688" s="148"/>
      <c r="G688" s="148"/>
      <c r="H688" s="148"/>
    </row>
    <row r="689" spans="2:8" ht="12.75">
      <c r="B689" s="147"/>
      <c r="C689" s="148"/>
      <c r="D689" s="148"/>
      <c r="E689" s="148"/>
      <c r="F689" s="148"/>
      <c r="G689" s="148"/>
      <c r="H689" s="148"/>
    </row>
    <row r="690" spans="2:8" ht="12.75">
      <c r="B690" s="147"/>
      <c r="C690" s="148"/>
      <c r="D690" s="148"/>
      <c r="E690" s="148"/>
      <c r="F690" s="148"/>
      <c r="G690" s="148"/>
      <c r="H690" s="148"/>
    </row>
    <row r="691" spans="2:8" ht="12.75">
      <c r="B691" s="147"/>
      <c r="C691" s="148"/>
      <c r="D691" s="148"/>
      <c r="E691" s="148"/>
      <c r="F691" s="148"/>
      <c r="G691" s="148"/>
      <c r="H691" s="148"/>
    </row>
    <row r="692" spans="2:8" ht="12.75">
      <c r="B692" s="147"/>
      <c r="C692" s="148"/>
      <c r="D692" s="148"/>
      <c r="E692" s="148"/>
      <c r="F692" s="148"/>
      <c r="G692" s="148"/>
      <c r="H692" s="148"/>
    </row>
    <row r="693" spans="2:8" ht="12.75">
      <c r="B693" s="147"/>
      <c r="C693" s="148"/>
      <c r="D693" s="148"/>
      <c r="E693" s="148"/>
      <c r="F693" s="148"/>
      <c r="G693" s="148"/>
      <c r="H693" s="148"/>
    </row>
    <row r="694" spans="2:8" ht="12.75">
      <c r="B694" s="147"/>
      <c r="C694" s="148"/>
      <c r="D694" s="148"/>
      <c r="E694" s="148"/>
      <c r="F694" s="148"/>
      <c r="G694" s="148"/>
      <c r="H694" s="148"/>
    </row>
    <row r="695" spans="2:8" ht="12.75">
      <c r="B695" s="147"/>
      <c r="C695" s="148"/>
      <c r="D695" s="148"/>
      <c r="E695" s="148"/>
      <c r="F695" s="148"/>
      <c r="G695" s="148"/>
      <c r="H695" s="148"/>
    </row>
    <row r="696" spans="2:8" ht="12.75">
      <c r="B696" s="147"/>
      <c r="C696" s="148"/>
      <c r="D696" s="148"/>
      <c r="E696" s="148"/>
      <c r="F696" s="148"/>
      <c r="G696" s="148"/>
      <c r="H696" s="148"/>
    </row>
    <row r="697" spans="2:8" ht="12.75">
      <c r="B697" s="147"/>
      <c r="C697" s="148"/>
      <c r="D697" s="148"/>
      <c r="E697" s="148"/>
      <c r="F697" s="148"/>
      <c r="G697" s="148"/>
      <c r="H697" s="148"/>
    </row>
    <row r="698" spans="2:8" ht="12.75">
      <c r="B698" s="147"/>
      <c r="C698" s="148"/>
      <c r="D698" s="148"/>
      <c r="E698" s="148"/>
      <c r="F698" s="148"/>
      <c r="G698" s="148"/>
      <c r="H698" s="148"/>
    </row>
    <row r="699" spans="2:8" ht="12.75">
      <c r="B699" s="147"/>
      <c r="C699" s="148"/>
      <c r="D699" s="148"/>
      <c r="E699" s="148"/>
      <c r="F699" s="148"/>
      <c r="G699" s="148"/>
      <c r="H699" s="148"/>
    </row>
    <row r="700" spans="2:8" ht="12.75">
      <c r="B700" s="147"/>
      <c r="C700" s="148"/>
      <c r="D700" s="148"/>
      <c r="E700" s="148"/>
      <c r="F700" s="148"/>
      <c r="G700" s="148"/>
      <c r="H700" s="148"/>
    </row>
    <row r="701" spans="2:8" ht="12.75">
      <c r="B701" s="147"/>
      <c r="C701" s="148"/>
      <c r="D701" s="148"/>
      <c r="E701" s="148"/>
      <c r="F701" s="148"/>
      <c r="G701" s="148"/>
      <c r="H701" s="148"/>
    </row>
    <row r="702" spans="2:8" ht="12.75">
      <c r="B702" s="147"/>
      <c r="C702" s="148"/>
      <c r="D702" s="148"/>
      <c r="E702" s="148"/>
      <c r="F702" s="148"/>
      <c r="G702" s="148"/>
      <c r="H702" s="148"/>
    </row>
    <row r="703" spans="2:8" ht="12.75">
      <c r="B703" s="147"/>
      <c r="C703" s="148"/>
      <c r="D703" s="148"/>
      <c r="E703" s="148"/>
      <c r="F703" s="148"/>
      <c r="G703" s="148"/>
      <c r="H703" s="148"/>
    </row>
    <row r="704" spans="2:8" ht="12.75">
      <c r="B704" s="147"/>
      <c r="C704" s="148"/>
      <c r="D704" s="148"/>
      <c r="E704" s="148"/>
      <c r="F704" s="148"/>
      <c r="G704" s="148"/>
      <c r="H704" s="148"/>
    </row>
    <row r="705" spans="2:8" ht="12.75">
      <c r="B705" s="147"/>
      <c r="C705" s="148"/>
      <c r="D705" s="148"/>
      <c r="E705" s="148"/>
      <c r="F705" s="148"/>
      <c r="G705" s="148"/>
      <c r="H705" s="148"/>
    </row>
    <row r="706" spans="2:8" ht="12.75">
      <c r="B706" s="147"/>
      <c r="C706" s="148"/>
      <c r="D706" s="148"/>
      <c r="E706" s="148"/>
      <c r="F706" s="148"/>
      <c r="G706" s="148"/>
      <c r="H706" s="148"/>
    </row>
    <row r="707" spans="2:8" ht="12.75">
      <c r="B707" s="147"/>
      <c r="C707" s="148"/>
      <c r="D707" s="148"/>
      <c r="E707" s="148"/>
      <c r="F707" s="148"/>
      <c r="G707" s="148"/>
      <c r="H707" s="148"/>
    </row>
    <row r="708" spans="2:8" ht="12.75">
      <c r="B708" s="147"/>
      <c r="C708" s="148"/>
      <c r="D708" s="148"/>
      <c r="E708" s="148"/>
      <c r="F708" s="148"/>
      <c r="G708" s="148"/>
      <c r="H708" s="148"/>
    </row>
    <row r="709" spans="2:8" ht="12.75">
      <c r="B709" s="147"/>
      <c r="C709" s="148"/>
      <c r="D709" s="148"/>
      <c r="E709" s="148"/>
      <c r="F709" s="148"/>
      <c r="G709" s="148"/>
      <c r="H709" s="148"/>
    </row>
    <row r="710" spans="2:8" ht="12.75">
      <c r="B710" s="147"/>
      <c r="C710" s="148"/>
      <c r="D710" s="148"/>
      <c r="E710" s="148"/>
      <c r="F710" s="148"/>
      <c r="G710" s="148"/>
      <c r="H710" s="148"/>
    </row>
    <row r="711" spans="2:8" ht="12.75">
      <c r="B711" s="147"/>
      <c r="C711" s="148"/>
      <c r="D711" s="148"/>
      <c r="E711" s="148"/>
      <c r="F711" s="148"/>
      <c r="G711" s="148"/>
      <c r="H711" s="148"/>
    </row>
    <row r="712" spans="2:8" ht="12.75">
      <c r="B712" s="147"/>
      <c r="C712" s="148"/>
      <c r="D712" s="148"/>
      <c r="E712" s="148"/>
      <c r="F712" s="148"/>
      <c r="G712" s="148"/>
      <c r="H712" s="148"/>
    </row>
    <row r="713" spans="2:8" ht="12.75">
      <c r="B713" s="147"/>
      <c r="C713" s="148"/>
      <c r="D713" s="148"/>
      <c r="E713" s="148"/>
      <c r="F713" s="148"/>
      <c r="G713" s="148"/>
      <c r="H713" s="148"/>
    </row>
    <row r="714" spans="2:8" ht="12.75">
      <c r="B714" s="147"/>
      <c r="C714" s="148"/>
      <c r="D714" s="148"/>
      <c r="E714" s="148"/>
      <c r="F714" s="148"/>
      <c r="G714" s="148"/>
      <c r="H714" s="148"/>
    </row>
    <row r="715" spans="2:8" ht="12.75">
      <c r="B715" s="147"/>
      <c r="C715" s="148"/>
      <c r="D715" s="148"/>
      <c r="E715" s="148"/>
      <c r="F715" s="148"/>
      <c r="G715" s="148"/>
      <c r="H715" s="148"/>
    </row>
    <row r="716" spans="2:8" ht="12.75">
      <c r="B716" s="147"/>
      <c r="C716" s="148"/>
      <c r="D716" s="148"/>
      <c r="E716" s="148"/>
      <c r="F716" s="148"/>
      <c r="G716" s="148"/>
      <c r="H716" s="148"/>
    </row>
    <row r="717" spans="2:8" ht="12.75">
      <c r="B717" s="147"/>
      <c r="C717" s="148"/>
      <c r="D717" s="148"/>
      <c r="E717" s="148"/>
      <c r="F717" s="148"/>
      <c r="G717" s="148"/>
      <c r="H717" s="148"/>
    </row>
    <row r="718" spans="2:8" ht="12.75">
      <c r="B718" s="147"/>
      <c r="C718" s="148"/>
      <c r="D718" s="148"/>
      <c r="E718" s="148"/>
      <c r="F718" s="148"/>
      <c r="G718" s="148"/>
      <c r="H718" s="148"/>
    </row>
    <row r="719" spans="2:8" ht="12.75">
      <c r="B719" s="147"/>
      <c r="C719" s="148"/>
      <c r="D719" s="148"/>
      <c r="E719" s="148"/>
      <c r="F719" s="148"/>
      <c r="G719" s="148"/>
      <c r="H719" s="148"/>
    </row>
    <row r="720" spans="2:8" ht="12.75">
      <c r="B720" s="147"/>
      <c r="C720" s="148"/>
      <c r="D720" s="148"/>
      <c r="E720" s="148"/>
      <c r="F720" s="148"/>
      <c r="G720" s="148"/>
      <c r="H720" s="148"/>
    </row>
    <row r="721" spans="2:8" ht="12.75">
      <c r="B721" s="147"/>
      <c r="C721" s="148"/>
      <c r="D721" s="148"/>
      <c r="E721" s="148"/>
      <c r="F721" s="148"/>
      <c r="G721" s="148"/>
      <c r="H721" s="148"/>
    </row>
    <row r="722" spans="2:8" ht="12.75">
      <c r="B722" s="147"/>
      <c r="C722" s="148"/>
      <c r="D722" s="148"/>
      <c r="E722" s="148"/>
      <c r="F722" s="148"/>
      <c r="G722" s="148"/>
      <c r="H722" s="148"/>
    </row>
    <row r="723" spans="2:8" ht="12.75">
      <c r="B723" s="147"/>
      <c r="C723" s="148"/>
      <c r="D723" s="148"/>
      <c r="E723" s="148"/>
      <c r="F723" s="148"/>
      <c r="G723" s="148"/>
      <c r="H723" s="148"/>
    </row>
    <row r="724" spans="2:8" ht="12.75">
      <c r="B724" s="147"/>
      <c r="C724" s="148"/>
      <c r="D724" s="148"/>
      <c r="E724" s="148"/>
      <c r="F724" s="148"/>
      <c r="G724" s="148"/>
      <c r="H724" s="148"/>
    </row>
    <row r="725" spans="2:8" ht="12.75">
      <c r="B725" s="147"/>
      <c r="C725" s="148"/>
      <c r="D725" s="148"/>
      <c r="E725" s="148"/>
      <c r="F725" s="148"/>
      <c r="G725" s="148"/>
      <c r="H725" s="148"/>
    </row>
    <row r="726" spans="2:8" ht="12.75">
      <c r="B726" s="147"/>
      <c r="C726" s="148"/>
      <c r="D726" s="148"/>
      <c r="E726" s="148"/>
      <c r="F726" s="148"/>
      <c r="G726" s="148"/>
      <c r="H726" s="148"/>
    </row>
    <row r="727" spans="2:8" ht="12.75">
      <c r="B727" s="147"/>
      <c r="C727" s="148"/>
      <c r="D727" s="148"/>
      <c r="E727" s="148"/>
      <c r="F727" s="148"/>
      <c r="G727" s="148"/>
      <c r="H727" s="148"/>
    </row>
    <row r="728" spans="2:8" ht="12.75">
      <c r="B728" s="147"/>
      <c r="C728" s="148"/>
      <c r="D728" s="148"/>
      <c r="E728" s="148"/>
      <c r="F728" s="148"/>
      <c r="G728" s="148"/>
      <c r="H728" s="148"/>
    </row>
    <row r="729" spans="2:8" ht="12.75">
      <c r="B729" s="147"/>
      <c r="C729" s="148"/>
      <c r="D729" s="148"/>
      <c r="E729" s="148"/>
      <c r="F729" s="148"/>
      <c r="G729" s="148"/>
      <c r="H729" s="148"/>
    </row>
    <row r="730" spans="2:8" ht="12.75">
      <c r="B730" s="147"/>
      <c r="C730" s="148"/>
      <c r="D730" s="148"/>
      <c r="E730" s="148"/>
      <c r="F730" s="148"/>
      <c r="G730" s="148"/>
      <c r="H730" s="148"/>
    </row>
    <row r="731" spans="2:8" ht="12.75">
      <c r="B731" s="147"/>
      <c r="C731" s="148"/>
      <c r="D731" s="148"/>
      <c r="E731" s="148"/>
      <c r="F731" s="148"/>
      <c r="G731" s="148"/>
      <c r="H731" s="148"/>
    </row>
    <row r="732" spans="2:8" ht="12.75">
      <c r="B732" s="147"/>
      <c r="C732" s="148"/>
      <c r="D732" s="148"/>
      <c r="E732" s="148"/>
      <c r="F732" s="148"/>
      <c r="G732" s="148"/>
      <c r="H732" s="148"/>
    </row>
    <row r="733" spans="2:8" ht="12.75">
      <c r="B733" s="147"/>
      <c r="C733" s="148"/>
      <c r="D733" s="148"/>
      <c r="E733" s="148"/>
      <c r="F733" s="148"/>
      <c r="G733" s="148"/>
      <c r="H733" s="148"/>
    </row>
    <row r="734" spans="2:8" ht="12.75">
      <c r="B734" s="147"/>
      <c r="C734" s="148"/>
      <c r="D734" s="148"/>
      <c r="E734" s="148"/>
      <c r="F734" s="148"/>
      <c r="G734" s="148"/>
      <c r="H734" s="148"/>
    </row>
    <row r="735" spans="2:8" ht="12.75">
      <c r="B735" s="147"/>
      <c r="C735" s="148"/>
      <c r="D735" s="148"/>
      <c r="E735" s="148"/>
      <c r="F735" s="148"/>
      <c r="G735" s="148"/>
      <c r="H735" s="148"/>
    </row>
    <row r="736" spans="2:8" ht="12.75">
      <c r="B736" s="147"/>
      <c r="C736" s="148"/>
      <c r="D736" s="148"/>
      <c r="E736" s="148"/>
      <c r="F736" s="148"/>
      <c r="G736" s="148"/>
      <c r="H736" s="148"/>
    </row>
    <row r="737" spans="2:8" ht="12.75">
      <c r="B737" s="147"/>
      <c r="C737" s="148"/>
      <c r="D737" s="148"/>
      <c r="E737" s="148"/>
      <c r="F737" s="148"/>
      <c r="G737" s="148"/>
      <c r="H737" s="148"/>
    </row>
    <row r="738" spans="2:8" ht="12.75">
      <c r="B738" s="148"/>
      <c r="C738" s="148"/>
      <c r="D738" s="148"/>
      <c r="E738" s="148"/>
      <c r="F738" s="148"/>
      <c r="G738" s="148"/>
      <c r="H738" s="148"/>
    </row>
    <row r="739" spans="2:8" ht="12.75">
      <c r="B739" s="148"/>
      <c r="C739" s="148"/>
      <c r="D739" s="148"/>
      <c r="E739" s="148"/>
      <c r="F739" s="148"/>
      <c r="G739" s="148"/>
      <c r="H739" s="148"/>
    </row>
    <row r="740" spans="2:8" ht="12.75">
      <c r="B740" s="148"/>
      <c r="C740" s="148"/>
      <c r="D740" s="148"/>
      <c r="E740" s="148"/>
      <c r="F740" s="148"/>
      <c r="G740" s="148"/>
      <c r="H740" s="148"/>
    </row>
    <row r="741" spans="2:8" ht="12.75">
      <c r="B741" s="148"/>
      <c r="C741" s="148"/>
      <c r="D741" s="148"/>
      <c r="E741" s="148"/>
      <c r="F741" s="148"/>
      <c r="G741" s="148"/>
      <c r="H741" s="148"/>
    </row>
    <row r="742" spans="2:8" ht="12.75">
      <c r="B742" s="148"/>
      <c r="C742" s="148"/>
      <c r="D742" s="148"/>
      <c r="E742" s="148"/>
      <c r="F742" s="148"/>
      <c r="G742" s="148"/>
      <c r="H742" s="148"/>
    </row>
    <row r="743" spans="2:8" ht="12.75">
      <c r="B743" s="148"/>
      <c r="C743" s="148"/>
      <c r="D743" s="148"/>
      <c r="E743" s="148"/>
      <c r="F743" s="148"/>
      <c r="G743" s="148"/>
      <c r="H743" s="148"/>
    </row>
    <row r="744" spans="2:8" ht="12.75">
      <c r="B744" s="148"/>
      <c r="C744" s="148"/>
      <c r="D744" s="148"/>
      <c r="E744" s="148"/>
      <c r="F744" s="148"/>
      <c r="G744" s="148"/>
      <c r="H744" s="148"/>
    </row>
    <row r="745" spans="2:8" ht="12.75">
      <c r="B745" s="148"/>
      <c r="C745" s="148"/>
      <c r="D745" s="148"/>
      <c r="E745" s="148"/>
      <c r="F745" s="148"/>
      <c r="G745" s="148"/>
      <c r="H745" s="148"/>
    </row>
    <row r="746" spans="2:8" ht="12.75">
      <c r="B746" s="148"/>
      <c r="C746" s="148"/>
      <c r="D746" s="148"/>
      <c r="E746" s="148"/>
      <c r="F746" s="148"/>
      <c r="G746" s="148"/>
      <c r="H746" s="148"/>
    </row>
    <row r="747" spans="2:8" ht="12.75">
      <c r="B747" s="148"/>
      <c r="C747" s="148"/>
      <c r="D747" s="148"/>
      <c r="E747" s="148"/>
      <c r="F747" s="148"/>
      <c r="G747" s="148"/>
      <c r="H747" s="148"/>
    </row>
    <row r="748" spans="2:8" ht="12.75">
      <c r="B748" s="148"/>
      <c r="C748" s="148"/>
      <c r="D748" s="148"/>
      <c r="E748" s="148"/>
      <c r="F748" s="148"/>
      <c r="G748" s="148"/>
      <c r="H748" s="148"/>
    </row>
    <row r="749" spans="2:8" ht="12.75">
      <c r="B749" s="148"/>
      <c r="C749" s="148"/>
      <c r="D749" s="148"/>
      <c r="E749" s="148"/>
      <c r="F749" s="148"/>
      <c r="G749" s="148"/>
      <c r="H749" s="148"/>
    </row>
    <row r="750" spans="2:8" ht="12.75">
      <c r="B750" s="148"/>
      <c r="C750" s="148"/>
      <c r="D750" s="148"/>
      <c r="E750" s="148"/>
      <c r="F750" s="148"/>
      <c r="G750" s="148"/>
      <c r="H750" s="148"/>
    </row>
    <row r="751" spans="2:8" ht="12.75">
      <c r="B751" s="148"/>
      <c r="C751" s="148"/>
      <c r="D751" s="148"/>
      <c r="E751" s="148"/>
      <c r="F751" s="148"/>
      <c r="G751" s="148"/>
      <c r="H751" s="148"/>
    </row>
    <row r="752" spans="2:8" ht="12.75">
      <c r="B752" s="148"/>
      <c r="C752" s="148"/>
      <c r="D752" s="148"/>
      <c r="E752" s="148"/>
      <c r="F752" s="148"/>
      <c r="G752" s="148"/>
      <c r="H752" s="148"/>
    </row>
    <row r="753" spans="2:8" ht="12.75">
      <c r="B753" s="148"/>
      <c r="C753" s="148"/>
      <c r="D753" s="148"/>
      <c r="E753" s="148"/>
      <c r="F753" s="148"/>
      <c r="G753" s="148"/>
      <c r="H753" s="148"/>
    </row>
    <row r="754" spans="2:8" ht="12.75">
      <c r="B754" s="148"/>
      <c r="C754" s="148"/>
      <c r="D754" s="148"/>
      <c r="E754" s="148"/>
      <c r="F754" s="148"/>
      <c r="G754" s="148"/>
      <c r="H754" s="148"/>
    </row>
    <row r="755" spans="2:8" ht="12.75">
      <c r="B755" s="148"/>
      <c r="C755" s="148"/>
      <c r="D755" s="148"/>
      <c r="E755" s="148"/>
      <c r="F755" s="148"/>
      <c r="G755" s="148"/>
      <c r="H755" s="148"/>
    </row>
    <row r="756" spans="2:8" ht="12.75">
      <c r="B756" s="148"/>
      <c r="C756" s="148"/>
      <c r="D756" s="148"/>
      <c r="E756" s="148"/>
      <c r="F756" s="148"/>
      <c r="G756" s="148"/>
      <c r="H756" s="148"/>
    </row>
    <row r="757" spans="2:8" ht="12.75">
      <c r="B757" s="148"/>
      <c r="C757" s="148"/>
      <c r="D757" s="148"/>
      <c r="E757" s="148"/>
      <c r="F757" s="148"/>
      <c r="G757" s="148"/>
      <c r="H757" s="148"/>
    </row>
    <row r="758" spans="2:8" ht="12.75">
      <c r="B758" s="148"/>
      <c r="C758" s="148"/>
      <c r="D758" s="148"/>
      <c r="E758" s="148"/>
      <c r="F758" s="148"/>
      <c r="G758" s="148"/>
      <c r="H758" s="148"/>
    </row>
    <row r="759" spans="2:8" ht="12.75">
      <c r="B759" s="148"/>
      <c r="C759" s="148"/>
      <c r="D759" s="148"/>
      <c r="E759" s="148"/>
      <c r="F759" s="148"/>
      <c r="G759" s="148"/>
      <c r="H759" s="148"/>
    </row>
    <row r="760" spans="2:8" ht="12.75">
      <c r="B760" s="148"/>
      <c r="C760" s="148"/>
      <c r="D760" s="148"/>
      <c r="E760" s="148"/>
      <c r="F760" s="148"/>
      <c r="G760" s="148"/>
      <c r="H760" s="148"/>
    </row>
    <row r="761" spans="2:8" ht="12.75">
      <c r="B761" s="148"/>
      <c r="C761" s="148"/>
      <c r="D761" s="148"/>
      <c r="E761" s="148"/>
      <c r="F761" s="148"/>
      <c r="G761" s="148"/>
      <c r="H761" s="148"/>
    </row>
    <row r="762" spans="2:8" ht="12.75">
      <c r="B762" s="148"/>
      <c r="C762" s="148"/>
      <c r="D762" s="148"/>
      <c r="E762" s="148"/>
      <c r="F762" s="148"/>
      <c r="G762" s="148"/>
      <c r="H762" s="148"/>
    </row>
  </sheetData>
  <mergeCells count="10">
    <mergeCell ref="D77:G77"/>
    <mergeCell ref="A1:A3"/>
    <mergeCell ref="B1:B3"/>
    <mergeCell ref="C1:C3"/>
    <mergeCell ref="D1:D3"/>
    <mergeCell ref="I1:I3"/>
    <mergeCell ref="E1:G1"/>
    <mergeCell ref="H1:H3"/>
    <mergeCell ref="E2:E3"/>
    <mergeCell ref="G2:G3"/>
  </mergeCells>
  <printOptions horizontalCentered="1"/>
  <pageMargins left="0.3937007874015748" right="0.3937007874015748" top="0.984251968503937" bottom="0.7480314960629921" header="0.5511811023622047" footer="0.4330708661417323"/>
  <pageSetup horizontalDpi="600" verticalDpi="600" orientation="landscape" paperSize="9" r:id="rId1"/>
  <headerFooter alignWithMargins="0">
    <oddHeader>&amp;C&amp;"Arial CE,Pogrubiony"Wykonanie zadań ujętych w Uchwale NR XLI/415/04 Rady Miasta Opola z 29 grudnia 2004 roku w sprawie wykazu wydatków 
zamieszczonych w budżecie miasta Opola na 2004 rok, które nie wygasają z upływem roku budżetowego&amp;RTabela Nr 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2005-08-24T09:17:04Z</cp:lastPrinted>
  <dcterms:created xsi:type="dcterms:W3CDTF">2000-11-14T12:10:39Z</dcterms:created>
  <dcterms:modified xsi:type="dcterms:W3CDTF">2005-09-01T07:21:54Z</dcterms:modified>
  <cp:category/>
  <cp:version/>
  <cp:contentType/>
  <cp:contentStatus/>
</cp:coreProperties>
</file>