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<sst xmlns="http://schemas.openxmlformats.org/spreadsheetml/2006/main" count="238" uniqueCount="134">
  <si>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</si>
  <si>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</si>
  <si>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</si>
  <si>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</si>
  <si>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</si>
  <si>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</si>
  <si>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</si>
  <si>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</si>
  <si>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</si>
  <si>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</si>
  <si>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</si>
  <si>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</si>
  <si>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</si>
  <si>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</si>
  <si>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</si>
  <si>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</si>
  <si>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</si>
  <si>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</si>
  <si>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</si>
  <si>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</si>
  <si>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</si>
  <si>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</si>
  <si>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</si>
  <si>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</si>
  <si>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</si>
  <si>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</si>
  <si>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</si>
  <si>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</si>
  <si>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</si>
  <si>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</si>
  <si>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</si>
  <si>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</si>
  <si>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</si>
  <si>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</si>
  <si>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</si>
  <si>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</si>
  <si>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</si>
  <si>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</si>
  <si>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</si>
  <si>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</si>
  <si>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</si>
  <si>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</si>
  <si>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</si>
  <si>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</si>
  <si>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</si>
  <si>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</si>
  <si>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</si>
  <si>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</si>
  <si>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</si>
  <si>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</si>
  <si>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</si>
  <si>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</si>
  <si>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</si>
  <si>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</si>
  <si>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</si>
  <si>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</si>
  <si>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</si>
  <si>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</si>
  <si>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</si>
  <si>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</si>
  <si>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</si>
  <si>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</si>
  <si>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</si>
  <si>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</si>
  <si>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</si>
  <si>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</si>
  <si>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</si>
  <si>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</si>
  <si>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</si>
  <si>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</si>
  <si>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</si>
  <si>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</si>
  <si>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</si>
  <si>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</si>
  <si>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</si>
  <si>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</si>
  <si>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</si>
  <si>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</si>
  <si>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</si>
  <si>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</si>
  <si>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</si>
  <si>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</si>
  <si>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</si>
  <si>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</si>
  <si>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</si>
  <si>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</si>
  <si>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</si>
  <si>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</si>
  <si>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</si>
  <si>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</si>
  <si>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</si>
  <si>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</si>
  <si>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</si>
  <si>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</si>
  <si>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</si>
  <si>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</si>
  <si>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</si>
  <si>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</si>
  <si>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</si>
  <si>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</si>
  <si>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</si>
  <si>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</si>
  <si>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</si>
  <si>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</si>
  <si>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</si>
  <si>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równoważniki pieniężne i ekwiwalenty dla żołnierzy i funkcjonariuszy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</si>
  <si>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</si>
  <si>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</si>
  <si>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</si>
  <si>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</si>
  <si>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</si>
  <si>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</si>
  <si>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>wynagrodzenia osobowe pracowników</t>
  </si>
  <si>
    <t>UM - Wydz. Świadczeń Socjalnych</t>
  </si>
  <si>
    <t>Świadczenia rodzinne, zaliczka alimentacyjna oraz składki na ubezpieczenia emerytalne i rentowe z ubezpieczenia społecznego</t>
  </si>
  <si>
    <t>Wysokość planowanych dochodów związanych z realizacją zadań rządowych, do pozyskania przez jednostkę w 2006 r./*</t>
  </si>
  <si>
    <t>Wysokość planowanych dochodów związanych z realizacją zadań rządowych, do pozyskania przez jednostkę w 2006 r.</t>
  </si>
  <si>
    <t>Wysokość planowanych dochodów związanych z realizacją zadań rządowych, do pozyskania przez określone jednostki w 2006 r.</t>
  </si>
  <si>
    <t>zakup leków i materiałów medycznych</t>
  </si>
  <si>
    <t xml:space="preserve">pozostałe podatki na rzecz budżetu państwa </t>
  </si>
  <si>
    <t>dodatkowe wynagrodzenia roczne</t>
  </si>
  <si>
    <t>podróże służbowe zagraniczne</t>
  </si>
  <si>
    <t>zakup usług dostępu do sieci Internet</t>
  </si>
  <si>
    <t xml:space="preserve">Cmentarze </t>
  </si>
  <si>
    <t xml:space="preserve">dotacje celowe otrzymane z budżetu państwa na zadania bieżące realizowane przez gminę na podstawie porozumień z organami administracji rządowej </t>
  </si>
  <si>
    <t xml:space="preserve">Ratownictwo medyczne </t>
  </si>
  <si>
    <t>Ratownictwo medyczne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</si>
  <si>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</si>
  <si>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</si>
  <si>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Wybory do rad gmin, rad powiatów i sejmików województw, wybory wójtów, burmistrzów i prezydentó miast oraz referenda gminne, powiatowe i wojewódzkie</t>
  </si>
  <si>
    <t xml:space="preserve">różne wydatki na rzecz osób fizycznych </t>
  </si>
  <si>
    <t>składki na ubezpieczenia społeczne</t>
  </si>
  <si>
    <t>UM - Wydz. Organizacyjny</t>
  </si>
  <si>
    <t>Wybory do rad gmin, rad powiatów i sejmików województw, wybory wójtów, burmistrzów i prezydentów miast oraz referenda gminne, powiatowe i wojewódzkie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</si>
</sst>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5" xfId="0" applyFont="1" applyFill="1" applyBorder="1" applyAlignment="1">
      <alignment horizontal="centerContinuous" vertical="top" wrapText="1"/>
    </xf>
    <xf numFmtId="0" fontId="9" fillId="2" borderId="5" xfId="0" applyFont="1" applyFill="1" applyBorder="1" applyAlignment="1">
      <alignment horizontal="center" vertical="top" wrapText="1"/>
    </xf>
    <xf numFmtId="1" fontId="9" fillId="2" borderId="5" xfId="0" applyNumberFormat="1" applyFont="1" applyFill="1" applyBorder="1" applyAlignment="1">
      <alignment horizontal="centerContinuous" vertical="center" wrapText="1"/>
    </xf>
    <xf numFmtId="0" fontId="9" fillId="2" borderId="6" xfId="0" applyFont="1" applyFill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1" fillId="0" borderId="8" xfId="65" applyNumberFormat="1" applyFont="1" applyFill="1" applyBorder="1" applyAlignment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Border="1" applyAlignment="1" quotePrefix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 quotePrefix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/>
    </xf>
    <xf numFmtId="1" fontId="0" fillId="3" borderId="7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left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4" fillId="3" borderId="7" xfId="0" applyNumberFormat="1" applyFont="1" applyFill="1" applyBorder="1" applyAlignment="1" quotePrefix="1">
      <alignment horizontal="left" vertical="center" wrapText="1"/>
    </xf>
    <xf numFmtId="3" fontId="3" fillId="3" borderId="7" xfId="0" applyNumberFormat="1" applyFont="1" applyFill="1" applyBorder="1" applyAlignment="1" quotePrefix="1">
      <alignment horizontal="left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4" fillId="3" borderId="7" xfId="0" applyNumberFormat="1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left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8" xfId="0" applyFont="1" applyBorder="1" applyAlignment="1">
      <alignment/>
    </xf>
    <xf numFmtId="3" fontId="3" fillId="0" borderId="9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1" fontId="0" fillId="0" borderId="8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 quotePrefix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3" borderId="12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1" fillId="0" borderId="8" xfId="65" applyNumberFormat="1" applyFont="1" applyFill="1" applyBorder="1" applyAlignment="1" quotePrefix="1">
      <alignment horizontal="center" vertical="center" wrapText="1"/>
      <protection/>
    </xf>
    <xf numFmtId="3" fontId="1" fillId="0" borderId="8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 topLeftCell="D1">
      <selection activeCell="H16" sqref="H16"/>
    </sheetView>
  </sheetViews>
  <sheetFormatPr defaultColWidth="9.00390625" defaultRowHeight="12.75"/>
  <cols>
    <col min="1" max="1" width="4.875" style="69" customWidth="1"/>
    <col min="2" max="2" width="7.75390625" style="69" customWidth="1"/>
    <col min="3" max="3" width="56.75390625" style="69" customWidth="1"/>
    <col min="4" max="4" width="5.625" style="122" bestFit="1" customWidth="1"/>
    <col min="5" max="5" width="11.25390625" style="69" customWidth="1"/>
    <col min="6" max="6" width="6.875" style="69" customWidth="1"/>
    <col min="7" max="7" width="38.875" style="69" customWidth="1"/>
    <col min="8" max="8" width="23.00390625" style="69" bestFit="1" customWidth="1"/>
    <col min="9" max="9" width="14.625" style="69" customWidth="1"/>
    <col min="10" max="10" width="0.12890625" style="69" customWidth="1"/>
    <col min="11" max="11" width="9.125" style="69" hidden="1" customWidth="1"/>
    <col min="12" max="16384" width="9.125" style="69" customWidth="1"/>
  </cols>
  <sheetData>
    <row r="1" spans="1:9" s="6" customFormat="1" ht="29.25" customHeight="1">
      <c r="A1" s="1"/>
      <c r="B1" s="1"/>
      <c r="C1" s="2"/>
      <c r="D1" s="3" t="s">
        <v>0</v>
      </c>
      <c r="E1" s="136"/>
      <c r="F1" s="128" t="s">
        <v>1</v>
      </c>
      <c r="G1" s="4" t="s">
        <v>2</v>
      </c>
      <c r="H1" s="5" t="s">
        <v>3</v>
      </c>
      <c r="I1" s="94" t="s">
        <v>4</v>
      </c>
    </row>
    <row r="2" spans="1:9" s="6" customFormat="1" ht="25.5" customHeight="1">
      <c r="A2" s="7" t="s">
        <v>5</v>
      </c>
      <c r="B2" s="8" t="s">
        <v>6</v>
      </c>
      <c r="C2" s="8" t="s">
        <v>7</v>
      </c>
      <c r="D2" s="9" t="s">
        <v>8</v>
      </c>
      <c r="E2" s="137" t="s">
        <v>9</v>
      </c>
      <c r="F2" s="10" t="s">
        <v>8</v>
      </c>
      <c r="G2" s="95" t="s">
        <v>7</v>
      </c>
      <c r="H2" s="96" t="s">
        <v>10</v>
      </c>
      <c r="I2" s="97" t="s">
        <v>11</v>
      </c>
    </row>
    <row r="3" spans="1:9" s="16" customFormat="1" ht="9" customHeight="1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29">
        <v>6</v>
      </c>
      <c r="G3" s="13">
        <v>7</v>
      </c>
      <c r="H3" s="14">
        <v>8</v>
      </c>
      <c r="I3" s="15">
        <v>9</v>
      </c>
    </row>
    <row r="4" spans="1:9" s="16" customFormat="1" ht="11.25">
      <c r="A4" s="17"/>
      <c r="B4" s="17"/>
      <c r="C4" s="17"/>
      <c r="D4" s="18"/>
      <c r="E4" s="138"/>
      <c r="F4" s="130"/>
      <c r="H4" s="17"/>
      <c r="I4" s="19"/>
    </row>
    <row r="5" spans="1:9" ht="19.5" customHeight="1">
      <c r="A5" s="20">
        <v>700</v>
      </c>
      <c r="B5" s="20"/>
      <c r="C5" s="21" t="s">
        <v>12</v>
      </c>
      <c r="D5" s="22"/>
      <c r="E5" s="21">
        <f>E6</f>
        <v>72967</v>
      </c>
      <c r="F5" s="22"/>
      <c r="G5" s="21" t="s">
        <v>12</v>
      </c>
      <c r="H5" s="21"/>
      <c r="I5" s="24">
        <f>I6</f>
        <v>72967</v>
      </c>
    </row>
    <row r="6" spans="1:9" ht="25.5">
      <c r="A6" s="25"/>
      <c r="B6" s="25">
        <v>70005</v>
      </c>
      <c r="C6" s="26" t="s">
        <v>13</v>
      </c>
      <c r="D6" s="27"/>
      <c r="E6" s="55">
        <f>E7</f>
        <v>72967</v>
      </c>
      <c r="F6" s="48">
        <v>70005</v>
      </c>
      <c r="G6" s="29" t="s">
        <v>13</v>
      </c>
      <c r="H6" s="29"/>
      <c r="I6" s="30">
        <f>I7</f>
        <v>72967</v>
      </c>
    </row>
    <row r="7" spans="1:9" ht="38.25">
      <c r="A7" s="31"/>
      <c r="B7" s="31"/>
      <c r="C7" s="32" t="s">
        <v>14</v>
      </c>
      <c r="D7" s="33">
        <v>2110</v>
      </c>
      <c r="E7" s="52">
        <v>72967</v>
      </c>
      <c r="F7" s="63">
        <v>4300</v>
      </c>
      <c r="G7" s="35" t="s">
        <v>15</v>
      </c>
      <c r="H7" s="36" t="s">
        <v>16</v>
      </c>
      <c r="I7" s="37">
        <v>72967</v>
      </c>
    </row>
    <row r="8" spans="1:9" ht="12.75">
      <c r="A8" s="31"/>
      <c r="B8" s="31"/>
      <c r="C8" s="32"/>
      <c r="D8" s="38"/>
      <c r="E8" s="52"/>
      <c r="F8" s="63"/>
      <c r="G8" s="39"/>
      <c r="H8" s="36"/>
      <c r="I8" s="37"/>
    </row>
    <row r="9" spans="1:9" ht="25.5">
      <c r="A9" s="31"/>
      <c r="B9" s="31"/>
      <c r="C9" s="40" t="s">
        <v>115</v>
      </c>
      <c r="D9" s="41"/>
      <c r="E9" s="42">
        <v>2190000</v>
      </c>
      <c r="F9" s="63"/>
      <c r="G9" s="43"/>
      <c r="H9" s="44"/>
      <c r="I9" s="45"/>
    </row>
    <row r="10" spans="1:9" ht="12.75">
      <c r="A10" s="31"/>
      <c r="B10" s="31"/>
      <c r="C10" s="46"/>
      <c r="D10" s="38"/>
      <c r="E10" s="55"/>
      <c r="F10" s="63"/>
      <c r="G10" s="43"/>
      <c r="H10" s="47"/>
      <c r="I10" s="45"/>
    </row>
    <row r="11" spans="1:9" ht="19.5" customHeight="1">
      <c r="A11" s="20">
        <v>710</v>
      </c>
      <c r="B11" s="20"/>
      <c r="C11" s="21" t="s">
        <v>17</v>
      </c>
      <c r="D11" s="22"/>
      <c r="E11" s="21">
        <f>E12+E15+E29</f>
        <v>350880</v>
      </c>
      <c r="F11" s="22"/>
      <c r="G11" s="23" t="s">
        <v>18</v>
      </c>
      <c r="H11" s="21"/>
      <c r="I11" s="24">
        <f>I12+I15+I29</f>
        <v>350880</v>
      </c>
    </row>
    <row r="12" spans="1:9" ht="38.25">
      <c r="A12" s="25"/>
      <c r="B12" s="28">
        <v>71013</v>
      </c>
      <c r="C12" s="29" t="s">
        <v>19</v>
      </c>
      <c r="D12" s="27"/>
      <c r="E12" s="55">
        <f>E13</f>
        <v>50000</v>
      </c>
      <c r="F12" s="48">
        <v>71013</v>
      </c>
      <c r="G12" s="49" t="s">
        <v>20</v>
      </c>
      <c r="H12" s="36" t="s">
        <v>21</v>
      </c>
      <c r="I12" s="30">
        <f>I13</f>
        <v>50000</v>
      </c>
    </row>
    <row r="13" spans="1:9" ht="38.25">
      <c r="A13" s="31"/>
      <c r="B13" s="34"/>
      <c r="C13" s="32" t="s">
        <v>14</v>
      </c>
      <c r="D13" s="33">
        <v>2110</v>
      </c>
      <c r="E13" s="52">
        <v>50000</v>
      </c>
      <c r="F13" s="63">
        <v>4300</v>
      </c>
      <c r="G13" s="51" t="s">
        <v>15</v>
      </c>
      <c r="H13" s="99"/>
      <c r="I13" s="37">
        <v>50000</v>
      </c>
    </row>
    <row r="14" spans="1:9" ht="12.75">
      <c r="A14" s="31"/>
      <c r="B14" s="34"/>
      <c r="C14" s="32"/>
      <c r="D14" s="33"/>
      <c r="E14" s="52"/>
      <c r="F14" s="63"/>
      <c r="G14" s="35"/>
      <c r="H14" s="99"/>
      <c r="I14" s="37"/>
    </row>
    <row r="15" spans="1:9" ht="25.5">
      <c r="A15" s="25"/>
      <c r="B15" s="25">
        <v>71015</v>
      </c>
      <c r="C15" s="26" t="s">
        <v>22</v>
      </c>
      <c r="D15" s="27"/>
      <c r="E15" s="55">
        <f>E16+E18</f>
        <v>292880</v>
      </c>
      <c r="F15" s="48">
        <v>71015</v>
      </c>
      <c r="G15" s="49" t="s">
        <v>23</v>
      </c>
      <c r="H15" s="44" t="s">
        <v>24</v>
      </c>
      <c r="I15" s="30">
        <f>SUM(I16:I27)</f>
        <v>292880</v>
      </c>
    </row>
    <row r="16" spans="1:9" ht="38.25">
      <c r="A16" s="25"/>
      <c r="B16" s="25"/>
      <c r="C16" s="32" t="s">
        <v>14</v>
      </c>
      <c r="D16" s="127">
        <v>2110</v>
      </c>
      <c r="E16" s="45">
        <v>292880</v>
      </c>
      <c r="F16" s="63">
        <v>3030</v>
      </c>
      <c r="G16" s="51" t="s">
        <v>101</v>
      </c>
      <c r="H16" s="58"/>
      <c r="I16" s="37">
        <v>3000</v>
      </c>
    </row>
    <row r="17" spans="1:9" ht="12.75">
      <c r="A17" s="25"/>
      <c r="B17" s="25"/>
      <c r="C17" s="99"/>
      <c r="D17" s="99"/>
      <c r="E17" s="139"/>
      <c r="F17" s="63">
        <v>4010</v>
      </c>
      <c r="G17" s="51" t="s">
        <v>25</v>
      </c>
      <c r="H17" s="29"/>
      <c r="I17" s="37">
        <v>190200</v>
      </c>
    </row>
    <row r="18" spans="1:9" ht="12.75">
      <c r="A18" s="25"/>
      <c r="B18" s="25"/>
      <c r="C18" s="32"/>
      <c r="D18" s="127"/>
      <c r="E18" s="45"/>
      <c r="F18" s="63">
        <v>4040</v>
      </c>
      <c r="G18" s="51" t="s">
        <v>26</v>
      </c>
      <c r="H18" s="29"/>
      <c r="I18" s="37">
        <v>13500</v>
      </c>
    </row>
    <row r="19" spans="1:9" ht="12.75">
      <c r="A19" s="25"/>
      <c r="B19" s="25"/>
      <c r="C19" s="32"/>
      <c r="D19" s="50"/>
      <c r="E19" s="52"/>
      <c r="F19" s="63">
        <v>4110</v>
      </c>
      <c r="G19" s="51" t="s">
        <v>27</v>
      </c>
      <c r="H19" s="29"/>
      <c r="I19" s="37">
        <v>36900</v>
      </c>
    </row>
    <row r="20" spans="1:9" ht="12.75">
      <c r="A20" s="25"/>
      <c r="B20" s="25"/>
      <c r="C20" s="32"/>
      <c r="D20" s="50"/>
      <c r="E20" s="52"/>
      <c r="F20" s="63">
        <v>4120</v>
      </c>
      <c r="G20" s="51" t="s">
        <v>28</v>
      </c>
      <c r="H20" s="29"/>
      <c r="I20" s="37">
        <v>5180</v>
      </c>
    </row>
    <row r="21" spans="1:9" ht="12.75">
      <c r="A21" s="25"/>
      <c r="B21" s="25"/>
      <c r="C21" s="32"/>
      <c r="D21" s="50"/>
      <c r="E21" s="52"/>
      <c r="F21" s="63">
        <v>4170</v>
      </c>
      <c r="G21" s="51" t="s">
        <v>102</v>
      </c>
      <c r="H21" s="29"/>
      <c r="I21" s="37">
        <v>15800</v>
      </c>
    </row>
    <row r="22" spans="1:9" ht="12.75">
      <c r="A22" s="25"/>
      <c r="B22" s="25"/>
      <c r="C22" s="32"/>
      <c r="D22" s="50"/>
      <c r="E22" s="52"/>
      <c r="F22" s="63">
        <v>4210</v>
      </c>
      <c r="G22" s="51" t="s">
        <v>29</v>
      </c>
      <c r="H22" s="29"/>
      <c r="I22" s="37">
        <v>8000</v>
      </c>
    </row>
    <row r="23" spans="1:9" ht="12.75">
      <c r="A23" s="25"/>
      <c r="B23" s="25"/>
      <c r="C23" s="32"/>
      <c r="D23" s="50"/>
      <c r="E23" s="52"/>
      <c r="F23" s="63">
        <v>4300</v>
      </c>
      <c r="G23" s="51" t="s">
        <v>15</v>
      </c>
      <c r="H23" s="29"/>
      <c r="I23" s="37">
        <v>7500</v>
      </c>
    </row>
    <row r="24" spans="1:9" ht="12.75">
      <c r="A24" s="25"/>
      <c r="B24" s="25"/>
      <c r="C24" s="32"/>
      <c r="D24" s="50"/>
      <c r="E24" s="52"/>
      <c r="F24" s="63">
        <v>4350</v>
      </c>
      <c r="G24" s="51" t="s">
        <v>103</v>
      </c>
      <c r="H24" s="29"/>
      <c r="I24" s="37">
        <v>800</v>
      </c>
    </row>
    <row r="25" spans="1:9" ht="12.75">
      <c r="A25" s="25"/>
      <c r="B25" s="25"/>
      <c r="C25" s="32"/>
      <c r="D25" s="50"/>
      <c r="E25" s="52"/>
      <c r="F25" s="63">
        <v>4410</v>
      </c>
      <c r="G25" s="51" t="s">
        <v>30</v>
      </c>
      <c r="H25" s="29"/>
      <c r="I25" s="37">
        <v>5000</v>
      </c>
    </row>
    <row r="26" spans="1:9" ht="12.75">
      <c r="A26" s="25"/>
      <c r="B26" s="25"/>
      <c r="C26" s="32"/>
      <c r="D26" s="50"/>
      <c r="E26" s="52"/>
      <c r="F26" s="63">
        <v>4430</v>
      </c>
      <c r="G26" s="51" t="s">
        <v>104</v>
      </c>
      <c r="H26" s="29"/>
      <c r="I26" s="37">
        <v>2500</v>
      </c>
    </row>
    <row r="27" spans="1:9" ht="25.5">
      <c r="A27" s="25"/>
      <c r="B27" s="25"/>
      <c r="C27" s="32"/>
      <c r="D27" s="50"/>
      <c r="E27" s="52"/>
      <c r="F27" s="63">
        <v>4440</v>
      </c>
      <c r="G27" s="51" t="s">
        <v>31</v>
      </c>
      <c r="H27" s="29"/>
      <c r="I27" s="37">
        <v>4500</v>
      </c>
    </row>
    <row r="28" spans="1:9" ht="12.75">
      <c r="A28" s="28"/>
      <c r="B28" s="28"/>
      <c r="C28" s="53"/>
      <c r="D28" s="56"/>
      <c r="E28" s="58"/>
      <c r="F28" s="63"/>
      <c r="G28" s="51"/>
      <c r="H28" s="32"/>
      <c r="I28" s="37"/>
    </row>
    <row r="29" spans="1:9" ht="12.75">
      <c r="A29" s="28"/>
      <c r="B29" s="28">
        <v>71035</v>
      </c>
      <c r="C29" s="143" t="s">
        <v>123</v>
      </c>
      <c r="D29" s="56"/>
      <c r="E29" s="144">
        <f>E30</f>
        <v>8000</v>
      </c>
      <c r="F29" s="146">
        <v>71035</v>
      </c>
      <c r="G29" s="149" t="s">
        <v>123</v>
      </c>
      <c r="H29" s="147"/>
      <c r="I29" s="148">
        <f>I30</f>
        <v>8000</v>
      </c>
    </row>
    <row r="30" spans="1:9" ht="38.25">
      <c r="A30" s="28"/>
      <c r="B30" s="28"/>
      <c r="C30" s="53" t="s">
        <v>124</v>
      </c>
      <c r="D30" s="56">
        <v>2020</v>
      </c>
      <c r="E30" s="58">
        <v>8000</v>
      </c>
      <c r="F30" s="63"/>
      <c r="G30" s="100" t="s">
        <v>42</v>
      </c>
      <c r="H30" s="32"/>
      <c r="I30" s="148">
        <f>I31</f>
        <v>8000</v>
      </c>
    </row>
    <row r="31" spans="1:9" ht="12.75">
      <c r="A31" s="28"/>
      <c r="B31" s="28"/>
      <c r="C31" s="53"/>
      <c r="D31" s="56"/>
      <c r="E31" s="58"/>
      <c r="F31" s="63">
        <v>4300</v>
      </c>
      <c r="G31" s="51" t="s">
        <v>15</v>
      </c>
      <c r="H31" s="32"/>
      <c r="I31" s="37">
        <v>8000</v>
      </c>
    </row>
    <row r="32" spans="1:9" ht="19.5" customHeight="1">
      <c r="A32" s="20">
        <v>750</v>
      </c>
      <c r="B32" s="20"/>
      <c r="C32" s="21" t="s">
        <v>32</v>
      </c>
      <c r="D32" s="22"/>
      <c r="E32" s="21">
        <f>E33+E41</f>
        <v>968746</v>
      </c>
      <c r="F32" s="22"/>
      <c r="G32" s="23" t="s">
        <v>33</v>
      </c>
      <c r="H32" s="21"/>
      <c r="I32" s="24">
        <f>I33+I41</f>
        <v>968746</v>
      </c>
    </row>
    <row r="33" spans="1:9" ht="12.75">
      <c r="A33" s="25"/>
      <c r="B33" s="25">
        <v>75011</v>
      </c>
      <c r="C33" s="26" t="s">
        <v>34</v>
      </c>
      <c r="D33" s="27"/>
      <c r="E33" s="55">
        <f>E35+E36</f>
        <v>935124</v>
      </c>
      <c r="F33" s="48">
        <v>75011</v>
      </c>
      <c r="G33" s="49" t="s">
        <v>34</v>
      </c>
      <c r="H33" s="44" t="s">
        <v>35</v>
      </c>
      <c r="I33" s="30">
        <f>SUM(I34:I37)</f>
        <v>935124</v>
      </c>
    </row>
    <row r="34" spans="1:9" ht="12.75">
      <c r="A34" s="25"/>
      <c r="B34" s="25"/>
      <c r="C34" s="26"/>
      <c r="D34" s="27"/>
      <c r="E34" s="55"/>
      <c r="F34" s="63">
        <v>4010</v>
      </c>
      <c r="G34" s="35" t="s">
        <v>25</v>
      </c>
      <c r="H34" s="32"/>
      <c r="I34" s="37">
        <v>767653</v>
      </c>
    </row>
    <row r="35" spans="1:9" ht="38.25">
      <c r="A35" s="25"/>
      <c r="B35" s="25"/>
      <c r="C35" s="32" t="s">
        <v>14</v>
      </c>
      <c r="D35" s="50">
        <v>2110</v>
      </c>
      <c r="E35" s="52">
        <v>279397</v>
      </c>
      <c r="F35" s="63">
        <v>4110</v>
      </c>
      <c r="G35" s="35" t="s">
        <v>27</v>
      </c>
      <c r="H35" s="32"/>
      <c r="I35" s="37">
        <v>137351</v>
      </c>
    </row>
    <row r="36" spans="1:9" ht="38.25">
      <c r="A36" s="31"/>
      <c r="B36" s="31"/>
      <c r="C36" s="32" t="s">
        <v>36</v>
      </c>
      <c r="D36" s="33">
        <v>2010</v>
      </c>
      <c r="E36" s="52">
        <v>655727</v>
      </c>
      <c r="F36" s="63">
        <v>4120</v>
      </c>
      <c r="G36" s="35" t="s">
        <v>28</v>
      </c>
      <c r="H36" s="32"/>
      <c r="I36" s="37">
        <v>18844</v>
      </c>
    </row>
    <row r="37" spans="1:9" ht="25.5">
      <c r="A37" s="31"/>
      <c r="B37" s="31"/>
      <c r="C37" s="32"/>
      <c r="D37" s="33"/>
      <c r="E37" s="52"/>
      <c r="F37" s="63">
        <v>4440</v>
      </c>
      <c r="G37" s="57" t="s">
        <v>31</v>
      </c>
      <c r="H37" s="57"/>
      <c r="I37" s="58">
        <v>11276</v>
      </c>
    </row>
    <row r="38" spans="1:9" ht="12.75">
      <c r="A38" s="31"/>
      <c r="B38" s="31"/>
      <c r="C38" s="35"/>
      <c r="D38" s="33"/>
      <c r="E38" s="45"/>
      <c r="F38" s="63"/>
      <c r="G38" s="57"/>
      <c r="H38" s="57"/>
      <c r="I38" s="58"/>
    </row>
    <row r="39" spans="1:9" ht="25.5">
      <c r="A39" s="31"/>
      <c r="B39" s="31"/>
      <c r="C39" s="59" t="s">
        <v>116</v>
      </c>
      <c r="D39" s="60"/>
      <c r="E39" s="61">
        <v>364617</v>
      </c>
      <c r="F39" s="63"/>
      <c r="G39" s="32"/>
      <c r="H39" s="57"/>
      <c r="I39" s="58"/>
    </row>
    <row r="40" spans="1:9" ht="12.75">
      <c r="A40" s="31"/>
      <c r="B40" s="31"/>
      <c r="C40" s="62"/>
      <c r="D40" s="31"/>
      <c r="E40" s="140"/>
      <c r="F40" s="63"/>
      <c r="G40" s="39"/>
      <c r="H40" s="32"/>
      <c r="I40" s="58"/>
    </row>
    <row r="41" spans="1:9" ht="51">
      <c r="A41" s="25"/>
      <c r="B41" s="25">
        <v>75045</v>
      </c>
      <c r="C41" s="26" t="s">
        <v>38</v>
      </c>
      <c r="D41" s="27"/>
      <c r="E41" s="55">
        <f>E42+E43</f>
        <v>33622</v>
      </c>
      <c r="F41" s="48">
        <v>75045</v>
      </c>
      <c r="G41" s="49" t="s">
        <v>38</v>
      </c>
      <c r="H41" s="36" t="s">
        <v>39</v>
      </c>
      <c r="I41" s="55">
        <f>I42+I50</f>
        <v>33622</v>
      </c>
    </row>
    <row r="42" spans="1:9" ht="38.25">
      <c r="A42" s="25"/>
      <c r="B42" s="25"/>
      <c r="C42" s="32" t="s">
        <v>14</v>
      </c>
      <c r="D42" s="63">
        <v>2110</v>
      </c>
      <c r="E42" s="58">
        <v>15824</v>
      </c>
      <c r="F42" s="48"/>
      <c r="G42" s="100" t="s">
        <v>40</v>
      </c>
      <c r="H42" s="36"/>
      <c r="I42" s="55">
        <f>SUM(I43:I49)</f>
        <v>15824</v>
      </c>
    </row>
    <row r="43" spans="1:9" ht="38.25">
      <c r="A43" s="31"/>
      <c r="B43" s="31"/>
      <c r="C43" s="32" t="s">
        <v>108</v>
      </c>
      <c r="D43" s="38">
        <v>2120</v>
      </c>
      <c r="E43" s="58">
        <v>17798</v>
      </c>
      <c r="F43" s="63">
        <v>4110</v>
      </c>
      <c r="G43" s="51" t="s">
        <v>27</v>
      </c>
      <c r="H43" s="101"/>
      <c r="I43" s="37">
        <v>1871</v>
      </c>
    </row>
    <row r="44" spans="1:9" ht="12.75">
      <c r="A44" s="25"/>
      <c r="B44" s="25"/>
      <c r="C44" s="99"/>
      <c r="D44" s="104"/>
      <c r="E44" s="139"/>
      <c r="F44" s="63">
        <v>4120</v>
      </c>
      <c r="G44" s="51" t="s">
        <v>28</v>
      </c>
      <c r="H44" s="101"/>
      <c r="I44" s="37">
        <v>267</v>
      </c>
    </row>
    <row r="45" spans="1:9" ht="12.75">
      <c r="A45" s="25"/>
      <c r="B45" s="25"/>
      <c r="C45" s="99"/>
      <c r="D45" s="104"/>
      <c r="E45" s="139"/>
      <c r="F45" s="63">
        <v>4170</v>
      </c>
      <c r="G45" s="51" t="s">
        <v>102</v>
      </c>
      <c r="H45" s="101"/>
      <c r="I45" s="37">
        <v>10885</v>
      </c>
    </row>
    <row r="46" spans="1:9" ht="12.75">
      <c r="A46" s="25"/>
      <c r="B46" s="25"/>
      <c r="C46" s="32"/>
      <c r="D46" s="31"/>
      <c r="E46" s="37"/>
      <c r="F46" s="63">
        <v>4210</v>
      </c>
      <c r="G46" s="51" t="s">
        <v>29</v>
      </c>
      <c r="H46" s="101"/>
      <c r="I46" s="37">
        <v>642</v>
      </c>
    </row>
    <row r="47" spans="1:9" ht="12.75">
      <c r="A47" s="25"/>
      <c r="B47" s="25"/>
      <c r="C47" s="32"/>
      <c r="D47" s="34"/>
      <c r="E47" s="37"/>
      <c r="F47" s="63">
        <v>4230</v>
      </c>
      <c r="G47" s="51" t="s">
        <v>118</v>
      </c>
      <c r="H47" s="101"/>
      <c r="I47" s="37">
        <v>143</v>
      </c>
    </row>
    <row r="48" spans="1:9" ht="12.75">
      <c r="A48" s="25"/>
      <c r="B48" s="25"/>
      <c r="C48" s="32"/>
      <c r="D48" s="64"/>
      <c r="E48" s="37"/>
      <c r="F48" s="63">
        <v>4260</v>
      </c>
      <c r="G48" s="51" t="s">
        <v>41</v>
      </c>
      <c r="H48" s="101"/>
      <c r="I48" s="37">
        <v>792</v>
      </c>
    </row>
    <row r="49" spans="1:9" ht="12.75">
      <c r="A49" s="25"/>
      <c r="B49" s="25"/>
      <c r="C49" s="32"/>
      <c r="D49" s="64"/>
      <c r="E49" s="58"/>
      <c r="F49" s="63">
        <v>4300</v>
      </c>
      <c r="G49" s="51" t="s">
        <v>15</v>
      </c>
      <c r="H49" s="101"/>
      <c r="I49" s="37">
        <v>1224</v>
      </c>
    </row>
    <row r="50" spans="1:9" ht="12.75">
      <c r="A50" s="25"/>
      <c r="B50" s="25"/>
      <c r="C50" s="32"/>
      <c r="D50" s="64"/>
      <c r="E50" s="58"/>
      <c r="F50" s="63"/>
      <c r="G50" s="100" t="s">
        <v>42</v>
      </c>
      <c r="H50" s="101"/>
      <c r="I50" s="102">
        <f>I51+I52</f>
        <v>17798</v>
      </c>
    </row>
    <row r="51" spans="1:9" ht="12.75">
      <c r="A51" s="25"/>
      <c r="B51" s="25"/>
      <c r="C51" s="32"/>
      <c r="D51" s="64"/>
      <c r="E51" s="58"/>
      <c r="F51" s="63">
        <v>4170</v>
      </c>
      <c r="G51" s="51" t="s">
        <v>102</v>
      </c>
      <c r="H51" s="101"/>
      <c r="I51" s="37">
        <v>16400</v>
      </c>
    </row>
    <row r="52" spans="1:9" ht="12.75">
      <c r="A52" s="25"/>
      <c r="B52" s="25"/>
      <c r="C52" s="32"/>
      <c r="D52" s="64"/>
      <c r="E52" s="58"/>
      <c r="F52" s="34">
        <v>4300</v>
      </c>
      <c r="G52" s="53" t="s">
        <v>15</v>
      </c>
      <c r="H52" s="101"/>
      <c r="I52" s="58">
        <v>1398</v>
      </c>
    </row>
    <row r="53" spans="1:9" ht="12.75">
      <c r="A53" s="25"/>
      <c r="B53" s="25"/>
      <c r="C53" s="32"/>
      <c r="D53" s="64"/>
      <c r="E53" s="58"/>
      <c r="F53" s="99"/>
      <c r="G53" s="99"/>
      <c r="H53" s="99"/>
      <c r="I53" s="99"/>
    </row>
    <row r="54" spans="1:9" ht="12.75">
      <c r="A54" s="25"/>
      <c r="B54" s="25"/>
      <c r="C54" s="32"/>
      <c r="D54" s="34"/>
      <c r="E54" s="37"/>
      <c r="F54" s="63"/>
      <c r="G54" s="77"/>
      <c r="H54" s="103"/>
      <c r="I54" s="58"/>
    </row>
    <row r="55" spans="1:9" ht="51">
      <c r="A55" s="20">
        <v>751</v>
      </c>
      <c r="B55" s="22"/>
      <c r="C55" s="24" t="s">
        <v>43</v>
      </c>
      <c r="D55" s="65"/>
      <c r="E55" s="24">
        <f>E56+E62</f>
        <v>216953</v>
      </c>
      <c r="F55" s="22"/>
      <c r="G55" s="24" t="s">
        <v>43</v>
      </c>
      <c r="H55" s="66"/>
      <c r="I55" s="24">
        <f>I56+I62</f>
        <v>216953</v>
      </c>
    </row>
    <row r="56" spans="1:9" ht="25.5">
      <c r="A56" s="28"/>
      <c r="B56" s="27">
        <v>75101</v>
      </c>
      <c r="C56" s="67" t="s">
        <v>44</v>
      </c>
      <c r="D56" s="48"/>
      <c r="E56" s="68">
        <f>E57</f>
        <v>20222</v>
      </c>
      <c r="F56" s="27">
        <v>75101</v>
      </c>
      <c r="G56" s="67" t="s">
        <v>44</v>
      </c>
      <c r="H56" s="30" t="s">
        <v>45</v>
      </c>
      <c r="I56" s="30">
        <f>I60+I61+I59+I58+I57</f>
        <v>20222</v>
      </c>
    </row>
    <row r="57" spans="1:9" ht="38.25">
      <c r="A57" s="34"/>
      <c r="B57" s="33"/>
      <c r="C57" s="32" t="s">
        <v>36</v>
      </c>
      <c r="D57" s="33">
        <v>2010</v>
      </c>
      <c r="E57" s="58">
        <v>20222</v>
      </c>
      <c r="F57" s="33">
        <v>4010</v>
      </c>
      <c r="G57" s="32" t="s">
        <v>112</v>
      </c>
      <c r="H57" s="37"/>
      <c r="I57" s="37">
        <v>15006</v>
      </c>
    </row>
    <row r="58" spans="1:9" ht="12.75">
      <c r="A58" s="28"/>
      <c r="B58" s="27"/>
      <c r="C58" s="67"/>
      <c r="D58" s="48"/>
      <c r="E58" s="44"/>
      <c r="F58" s="63">
        <v>4110</v>
      </c>
      <c r="G58" s="53" t="s">
        <v>27</v>
      </c>
      <c r="H58" s="30"/>
      <c r="I58" s="37">
        <v>3219</v>
      </c>
    </row>
    <row r="59" spans="1:9" ht="12.75">
      <c r="A59" s="28"/>
      <c r="B59" s="27"/>
      <c r="C59" s="26"/>
      <c r="D59" s="48"/>
      <c r="E59" s="44"/>
      <c r="F59" s="63">
        <v>4120</v>
      </c>
      <c r="G59" s="53" t="s">
        <v>28</v>
      </c>
      <c r="H59" s="30"/>
      <c r="I59" s="37">
        <v>457</v>
      </c>
    </row>
    <row r="60" spans="1:9" ht="12.75">
      <c r="A60" s="25"/>
      <c r="B60" s="25"/>
      <c r="C60" s="99"/>
      <c r="D60" s="104"/>
      <c r="E60" s="99"/>
      <c r="F60" s="63">
        <v>4210</v>
      </c>
      <c r="G60" s="53" t="s">
        <v>29</v>
      </c>
      <c r="H60" s="30"/>
      <c r="I60" s="52">
        <v>807</v>
      </c>
    </row>
    <row r="61" spans="1:9" ht="25.5">
      <c r="A61" s="25"/>
      <c r="B61" s="25"/>
      <c r="C61" s="32"/>
      <c r="D61" s="38"/>
      <c r="E61" s="58"/>
      <c r="F61" s="63">
        <v>4440</v>
      </c>
      <c r="G61" s="53" t="s">
        <v>31</v>
      </c>
      <c r="H61" s="44"/>
      <c r="I61" s="52">
        <v>733</v>
      </c>
    </row>
    <row r="62" spans="1:9" ht="63.75">
      <c r="A62" s="25"/>
      <c r="B62" s="153">
        <v>75109</v>
      </c>
      <c r="C62" s="143" t="s">
        <v>129</v>
      </c>
      <c r="D62" s="38"/>
      <c r="E62" s="144">
        <f>E63</f>
        <v>196731</v>
      </c>
      <c r="F62" s="153">
        <v>75109</v>
      </c>
      <c r="G62" s="143" t="s">
        <v>133</v>
      </c>
      <c r="H62" s="144" t="s">
        <v>132</v>
      </c>
      <c r="I62" s="144">
        <f>I63+I64+I65+I66+I67+I68</f>
        <v>196731</v>
      </c>
    </row>
    <row r="63" spans="1:9" ht="38.25">
      <c r="A63" s="25"/>
      <c r="B63" s="25"/>
      <c r="C63" s="32" t="s">
        <v>36</v>
      </c>
      <c r="D63" s="33">
        <v>2010</v>
      </c>
      <c r="E63" s="58">
        <v>196731</v>
      </c>
      <c r="F63" s="34">
        <v>3030</v>
      </c>
      <c r="G63" s="53" t="s">
        <v>130</v>
      </c>
      <c r="H63" s="58"/>
      <c r="I63" s="58">
        <v>88900</v>
      </c>
    </row>
    <row r="64" spans="1:9" ht="12.75">
      <c r="A64" s="25"/>
      <c r="B64" s="25"/>
      <c r="C64" s="32"/>
      <c r="D64" s="38"/>
      <c r="E64" s="58"/>
      <c r="F64" s="34">
        <v>4110</v>
      </c>
      <c r="G64" s="53" t="s">
        <v>131</v>
      </c>
      <c r="H64" s="58"/>
      <c r="I64" s="58">
        <v>4000</v>
      </c>
    </row>
    <row r="65" spans="1:9" ht="12.75">
      <c r="A65" s="25"/>
      <c r="B65" s="25"/>
      <c r="C65" s="32"/>
      <c r="D65" s="38"/>
      <c r="E65" s="58"/>
      <c r="F65" s="34">
        <v>4120</v>
      </c>
      <c r="G65" s="53" t="s">
        <v>28</v>
      </c>
      <c r="H65" s="58"/>
      <c r="I65" s="58">
        <v>1000</v>
      </c>
    </row>
    <row r="66" spans="1:9" ht="12.75">
      <c r="A66" s="25"/>
      <c r="B66" s="25"/>
      <c r="C66" s="32"/>
      <c r="D66" s="38"/>
      <c r="E66" s="58"/>
      <c r="F66" s="34">
        <v>4170</v>
      </c>
      <c r="G66" s="53" t="s">
        <v>102</v>
      </c>
      <c r="H66" s="58"/>
      <c r="I66" s="58">
        <v>47455</v>
      </c>
    </row>
    <row r="67" spans="1:9" ht="12.75">
      <c r="A67" s="25"/>
      <c r="B67" s="25"/>
      <c r="C67" s="32"/>
      <c r="D67" s="38"/>
      <c r="E67" s="58"/>
      <c r="F67" s="34">
        <v>4210</v>
      </c>
      <c r="G67" s="53" t="s">
        <v>29</v>
      </c>
      <c r="H67" s="58"/>
      <c r="I67" s="58">
        <v>22660</v>
      </c>
    </row>
    <row r="68" spans="1:9" ht="12.75">
      <c r="A68" s="25"/>
      <c r="B68" s="25"/>
      <c r="C68" s="32"/>
      <c r="D68" s="38"/>
      <c r="E68" s="58"/>
      <c r="F68" s="34">
        <v>4300</v>
      </c>
      <c r="G68" s="43" t="s">
        <v>15</v>
      </c>
      <c r="H68" s="58"/>
      <c r="I68" s="58">
        <v>32716</v>
      </c>
    </row>
    <row r="69" spans="1:9" ht="12.75">
      <c r="A69" s="25"/>
      <c r="B69" s="25"/>
      <c r="C69" s="32"/>
      <c r="D69" s="38"/>
      <c r="E69" s="58"/>
      <c r="F69" s="63"/>
      <c r="G69" s="53"/>
      <c r="H69" s="44"/>
      <c r="I69" s="45"/>
    </row>
    <row r="70" spans="1:9" ht="25.5">
      <c r="A70" s="20">
        <v>754</v>
      </c>
      <c r="B70" s="20"/>
      <c r="C70" s="21" t="s">
        <v>46</v>
      </c>
      <c r="D70" s="22"/>
      <c r="E70" s="21">
        <f>E71+E104</f>
        <v>8271000</v>
      </c>
      <c r="F70" s="22"/>
      <c r="G70" s="21" t="s">
        <v>47</v>
      </c>
      <c r="H70" s="21"/>
      <c r="I70" s="24">
        <f>I71+I104</f>
        <v>8271000</v>
      </c>
    </row>
    <row r="71" spans="1:9" ht="25.5">
      <c r="A71" s="25"/>
      <c r="B71" s="25">
        <v>75411</v>
      </c>
      <c r="C71" s="26" t="s">
        <v>48</v>
      </c>
      <c r="D71" s="27"/>
      <c r="E71" s="55">
        <f>E72+E73</f>
        <v>8264000</v>
      </c>
      <c r="F71" s="131">
        <v>75411</v>
      </c>
      <c r="G71" s="29" t="s">
        <v>48</v>
      </c>
      <c r="H71" s="105" t="s">
        <v>49</v>
      </c>
      <c r="I71" s="44">
        <f>I73+I74+I75+I76+I77+I78+I79+I80+I81+I82+I85+I86+I87+I88+I89+I90+I91+I93+I95+I96+I97+I98+I99+I84+I72+I94+I83+I92+I100</f>
        <v>8264000</v>
      </c>
    </row>
    <row r="72" spans="1:9" ht="38.25">
      <c r="A72" s="31"/>
      <c r="B72" s="31"/>
      <c r="C72" s="32" t="s">
        <v>14</v>
      </c>
      <c r="D72" s="33">
        <v>2110</v>
      </c>
      <c r="E72" s="52">
        <v>8247000</v>
      </c>
      <c r="F72" s="64">
        <v>3030</v>
      </c>
      <c r="G72" s="53" t="s">
        <v>101</v>
      </c>
      <c r="H72" s="125"/>
      <c r="I72" s="58">
        <v>2500</v>
      </c>
    </row>
    <row r="73" spans="1:9" ht="38.25">
      <c r="A73" s="31"/>
      <c r="B73" s="31"/>
      <c r="C73" s="32" t="s">
        <v>127</v>
      </c>
      <c r="D73" s="31">
        <v>6410</v>
      </c>
      <c r="E73" s="45">
        <v>17000</v>
      </c>
      <c r="F73" s="64">
        <v>3070</v>
      </c>
      <c r="G73" s="53" t="s">
        <v>110</v>
      </c>
      <c r="H73" s="106"/>
      <c r="I73" s="58">
        <v>402210</v>
      </c>
    </row>
    <row r="74" spans="1:9" ht="12.75">
      <c r="A74" s="31"/>
      <c r="B74" s="31"/>
      <c r="C74" s="99"/>
      <c r="D74" s="99"/>
      <c r="E74" s="139"/>
      <c r="F74" s="64">
        <v>4010</v>
      </c>
      <c r="G74" s="53" t="s">
        <v>25</v>
      </c>
      <c r="H74" s="106"/>
      <c r="I74" s="58">
        <v>23400</v>
      </c>
    </row>
    <row r="75" spans="1:9" ht="25.5">
      <c r="A75" s="31"/>
      <c r="B75" s="31"/>
      <c r="C75" s="32"/>
      <c r="D75" s="31"/>
      <c r="E75" s="45"/>
      <c r="F75" s="64">
        <v>4020</v>
      </c>
      <c r="G75" s="53" t="s">
        <v>50</v>
      </c>
      <c r="H75" s="106"/>
      <c r="I75" s="58">
        <v>19000</v>
      </c>
    </row>
    <row r="76" spans="1:9" ht="12.75">
      <c r="A76" s="31"/>
      <c r="B76" s="31"/>
      <c r="C76" s="32"/>
      <c r="D76" s="33"/>
      <c r="E76" s="52"/>
      <c r="F76" s="64">
        <v>4040</v>
      </c>
      <c r="G76" s="53" t="s">
        <v>26</v>
      </c>
      <c r="H76" s="106"/>
      <c r="I76" s="58">
        <v>3000</v>
      </c>
    </row>
    <row r="77" spans="1:9" ht="25.5">
      <c r="A77" s="31"/>
      <c r="B77" s="31"/>
      <c r="C77" s="32"/>
      <c r="D77" s="33"/>
      <c r="E77" s="52"/>
      <c r="F77" s="64">
        <v>4050</v>
      </c>
      <c r="G77" s="53" t="s">
        <v>51</v>
      </c>
      <c r="H77" s="106"/>
      <c r="I77" s="58">
        <v>5332800</v>
      </c>
    </row>
    <row r="78" spans="1:9" ht="25.5">
      <c r="A78" s="31"/>
      <c r="B78" s="31"/>
      <c r="C78" s="32"/>
      <c r="D78" s="33"/>
      <c r="E78" s="52"/>
      <c r="F78" s="64">
        <v>4060</v>
      </c>
      <c r="G78" s="53" t="s">
        <v>52</v>
      </c>
      <c r="H78" s="106"/>
      <c r="I78" s="58">
        <v>229573</v>
      </c>
    </row>
    <row r="79" spans="1:9" ht="38.25">
      <c r="A79" s="31"/>
      <c r="B79" s="31"/>
      <c r="C79" s="32"/>
      <c r="D79" s="33"/>
      <c r="E79" s="52"/>
      <c r="F79" s="64">
        <v>4070</v>
      </c>
      <c r="G79" s="53" t="s">
        <v>111</v>
      </c>
      <c r="H79" s="106"/>
      <c r="I79" s="58">
        <v>446600</v>
      </c>
    </row>
    <row r="80" spans="1:9" ht="38.25">
      <c r="A80" s="31"/>
      <c r="B80" s="31"/>
      <c r="C80" s="32"/>
      <c r="D80" s="33"/>
      <c r="E80" s="52"/>
      <c r="F80" s="64">
        <v>4080</v>
      </c>
      <c r="G80" s="53" t="s">
        <v>53</v>
      </c>
      <c r="H80" s="106"/>
      <c r="I80" s="58">
        <v>217315</v>
      </c>
    </row>
    <row r="81" spans="1:9" ht="12.75">
      <c r="A81" s="31"/>
      <c r="B81" s="31"/>
      <c r="C81" s="32"/>
      <c r="D81" s="33"/>
      <c r="E81" s="52"/>
      <c r="F81" s="64">
        <v>4110</v>
      </c>
      <c r="G81" s="53" t="s">
        <v>27</v>
      </c>
      <c r="H81" s="106"/>
      <c r="I81" s="58">
        <v>9300</v>
      </c>
    </row>
    <row r="82" spans="1:9" ht="12.75">
      <c r="A82" s="31"/>
      <c r="B82" s="31"/>
      <c r="C82" s="32"/>
      <c r="D82" s="33"/>
      <c r="E82" s="52"/>
      <c r="F82" s="64">
        <v>4120</v>
      </c>
      <c r="G82" s="53" t="s">
        <v>28</v>
      </c>
      <c r="H82" s="106"/>
      <c r="I82" s="58">
        <v>600</v>
      </c>
    </row>
    <row r="83" spans="1:9" ht="12.75">
      <c r="A83" s="31"/>
      <c r="B83" s="31"/>
      <c r="C83" s="32"/>
      <c r="D83" s="33"/>
      <c r="E83" s="52"/>
      <c r="F83" s="64">
        <v>4170</v>
      </c>
      <c r="G83" s="53" t="s">
        <v>102</v>
      </c>
      <c r="H83" s="106"/>
      <c r="I83" s="58">
        <v>5000</v>
      </c>
    </row>
    <row r="84" spans="1:9" ht="25.5">
      <c r="A84" s="31"/>
      <c r="B84" s="31"/>
      <c r="C84" s="32"/>
      <c r="D84" s="33"/>
      <c r="E84" s="52"/>
      <c r="F84" s="64">
        <v>4180</v>
      </c>
      <c r="G84" s="53" t="s">
        <v>105</v>
      </c>
      <c r="H84" s="106"/>
      <c r="I84" s="58">
        <v>346800</v>
      </c>
    </row>
    <row r="85" spans="1:9" ht="12.75">
      <c r="A85" s="31"/>
      <c r="B85" s="31"/>
      <c r="C85" s="32"/>
      <c r="D85" s="33"/>
      <c r="E85" s="52"/>
      <c r="F85" s="64">
        <v>4210</v>
      </c>
      <c r="G85" s="53" t="s">
        <v>29</v>
      </c>
      <c r="H85" s="106"/>
      <c r="I85" s="58">
        <v>436462</v>
      </c>
    </row>
    <row r="86" spans="1:9" ht="12.75">
      <c r="A86" s="31"/>
      <c r="B86" s="31"/>
      <c r="C86" s="32"/>
      <c r="D86" s="33"/>
      <c r="E86" s="52"/>
      <c r="F86" s="64">
        <v>4220</v>
      </c>
      <c r="G86" s="53" t="s">
        <v>54</v>
      </c>
      <c r="H86" s="106"/>
      <c r="I86" s="58">
        <v>8500</v>
      </c>
    </row>
    <row r="87" spans="1:9" ht="12.75">
      <c r="A87" s="31"/>
      <c r="B87" s="31"/>
      <c r="C87" s="32"/>
      <c r="D87" s="33"/>
      <c r="E87" s="52"/>
      <c r="F87" s="64">
        <v>4250</v>
      </c>
      <c r="G87" s="53" t="s">
        <v>55</v>
      </c>
      <c r="H87" s="106"/>
      <c r="I87" s="58">
        <v>24300</v>
      </c>
    </row>
    <row r="88" spans="1:9" ht="12.75">
      <c r="A88" s="31"/>
      <c r="B88" s="31"/>
      <c r="C88" s="32"/>
      <c r="D88" s="33"/>
      <c r="E88" s="52"/>
      <c r="F88" s="64">
        <v>4260</v>
      </c>
      <c r="G88" s="53" t="s">
        <v>41</v>
      </c>
      <c r="H88" s="106"/>
      <c r="I88" s="58">
        <v>320000</v>
      </c>
    </row>
    <row r="89" spans="1:9" ht="12.75">
      <c r="A89" s="31"/>
      <c r="B89" s="31"/>
      <c r="C89" s="32"/>
      <c r="D89" s="33"/>
      <c r="E89" s="52"/>
      <c r="F89" s="64">
        <v>4270</v>
      </c>
      <c r="G89" s="53" t="s">
        <v>56</v>
      </c>
      <c r="H89" s="106"/>
      <c r="I89" s="58">
        <v>100400</v>
      </c>
    </row>
    <row r="90" spans="1:9" ht="12.75">
      <c r="A90" s="31"/>
      <c r="B90" s="31"/>
      <c r="C90" s="32"/>
      <c r="D90" s="33"/>
      <c r="E90" s="52"/>
      <c r="F90" s="64">
        <v>4280</v>
      </c>
      <c r="G90" s="53" t="s">
        <v>57</v>
      </c>
      <c r="H90" s="106"/>
      <c r="I90" s="58">
        <v>50380</v>
      </c>
    </row>
    <row r="91" spans="1:9" ht="12.75">
      <c r="A91" s="31"/>
      <c r="B91" s="31"/>
      <c r="C91" s="32"/>
      <c r="D91" s="33"/>
      <c r="E91" s="52"/>
      <c r="F91" s="64">
        <v>4300</v>
      </c>
      <c r="G91" s="53" t="s">
        <v>15</v>
      </c>
      <c r="H91" s="106"/>
      <c r="I91" s="58">
        <v>147300</v>
      </c>
    </row>
    <row r="92" spans="1:9" ht="12.75">
      <c r="A92" s="31"/>
      <c r="B92" s="31"/>
      <c r="C92" s="32"/>
      <c r="D92" s="33"/>
      <c r="E92" s="52"/>
      <c r="F92" s="64">
        <v>4350</v>
      </c>
      <c r="G92" s="53" t="s">
        <v>122</v>
      </c>
      <c r="H92" s="106"/>
      <c r="I92" s="58">
        <v>19000</v>
      </c>
    </row>
    <row r="93" spans="1:9" ht="12.75">
      <c r="A93" s="31"/>
      <c r="B93" s="31"/>
      <c r="C93" s="32"/>
      <c r="D93" s="33"/>
      <c r="E93" s="52"/>
      <c r="F93" s="64">
        <v>4410</v>
      </c>
      <c r="G93" s="53" t="s">
        <v>58</v>
      </c>
      <c r="H93" s="106"/>
      <c r="I93" s="58">
        <v>37560</v>
      </c>
    </row>
    <row r="94" spans="1:9" ht="12.75">
      <c r="A94" s="31"/>
      <c r="B94" s="31"/>
      <c r="C94" s="32"/>
      <c r="D94" s="33"/>
      <c r="E94" s="52"/>
      <c r="F94" s="64">
        <v>4420</v>
      </c>
      <c r="G94" s="53" t="s">
        <v>121</v>
      </c>
      <c r="H94" s="106"/>
      <c r="I94" s="58">
        <v>6000</v>
      </c>
    </row>
    <row r="95" spans="1:9" ht="12.75">
      <c r="A95" s="31"/>
      <c r="B95" s="31"/>
      <c r="C95" s="32"/>
      <c r="D95" s="33"/>
      <c r="E95" s="52"/>
      <c r="F95" s="64">
        <v>4430</v>
      </c>
      <c r="G95" s="53" t="s">
        <v>59</v>
      </c>
      <c r="H95" s="106"/>
      <c r="I95" s="58">
        <v>11000</v>
      </c>
    </row>
    <row r="96" spans="1:9" ht="25.5">
      <c r="A96" s="31"/>
      <c r="B96" s="31"/>
      <c r="C96" s="32"/>
      <c r="D96" s="33"/>
      <c r="E96" s="52"/>
      <c r="F96" s="64">
        <v>4440</v>
      </c>
      <c r="G96" s="53" t="s">
        <v>31</v>
      </c>
      <c r="H96" s="106"/>
      <c r="I96" s="58">
        <v>2100</v>
      </c>
    </row>
    <row r="97" spans="1:9" ht="12.75">
      <c r="A97" s="31"/>
      <c r="B97" s="31"/>
      <c r="C97" s="32"/>
      <c r="D97" s="33"/>
      <c r="E97" s="52"/>
      <c r="F97" s="64">
        <v>4480</v>
      </c>
      <c r="G97" s="53" t="s">
        <v>60</v>
      </c>
      <c r="H97" s="106"/>
      <c r="I97" s="58">
        <v>41300</v>
      </c>
    </row>
    <row r="98" spans="1:9" ht="25.5">
      <c r="A98" s="31"/>
      <c r="B98" s="31"/>
      <c r="C98" s="32"/>
      <c r="D98" s="33"/>
      <c r="E98" s="52"/>
      <c r="F98" s="64">
        <v>4500</v>
      </c>
      <c r="G98" s="53" t="s">
        <v>61</v>
      </c>
      <c r="H98" s="106"/>
      <c r="I98" s="58">
        <v>3100</v>
      </c>
    </row>
    <row r="99" spans="1:9" ht="25.5">
      <c r="A99" s="31"/>
      <c r="B99" s="31"/>
      <c r="C99" s="32"/>
      <c r="D99" s="33"/>
      <c r="E99" s="52"/>
      <c r="F99" s="64">
        <v>4520</v>
      </c>
      <c r="G99" s="53" t="s">
        <v>62</v>
      </c>
      <c r="H99" s="106"/>
      <c r="I99" s="58">
        <v>1500</v>
      </c>
    </row>
    <row r="100" spans="1:9" ht="25.5">
      <c r="A100" s="31"/>
      <c r="B100" s="31"/>
      <c r="C100" s="32"/>
      <c r="D100" s="33"/>
      <c r="E100" s="52"/>
      <c r="F100" s="64">
        <v>6060</v>
      </c>
      <c r="G100" s="53" t="s">
        <v>128</v>
      </c>
      <c r="H100" s="106"/>
      <c r="I100" s="58">
        <v>17000</v>
      </c>
    </row>
    <row r="101" spans="1:9" ht="12.75">
      <c r="A101" s="31"/>
      <c r="B101" s="31"/>
      <c r="C101" s="32"/>
      <c r="D101" s="33"/>
      <c r="E101" s="52"/>
      <c r="F101" s="64"/>
      <c r="G101" s="53"/>
      <c r="H101" s="106"/>
      <c r="I101" s="58"/>
    </row>
    <row r="102" spans="1:9" ht="25.5">
      <c r="A102" s="31"/>
      <c r="B102" s="31"/>
      <c r="C102" s="40" t="s">
        <v>116</v>
      </c>
      <c r="D102" s="70"/>
      <c r="E102" s="42">
        <v>16150</v>
      </c>
      <c r="F102" s="64"/>
      <c r="G102" s="53"/>
      <c r="H102" s="142"/>
      <c r="I102" s="141"/>
    </row>
    <row r="103" spans="1:9" ht="12.75">
      <c r="A103" s="31"/>
      <c r="B103" s="31"/>
      <c r="C103" s="46"/>
      <c r="D103" s="33"/>
      <c r="E103" s="55"/>
      <c r="F103" s="64"/>
      <c r="G103" s="53"/>
      <c r="H103" s="142"/>
      <c r="I103" s="141"/>
    </row>
    <row r="104" spans="1:9" ht="51">
      <c r="A104" s="25"/>
      <c r="B104" s="25">
        <v>75414</v>
      </c>
      <c r="C104" s="26" t="s">
        <v>63</v>
      </c>
      <c r="D104" s="27"/>
      <c r="E104" s="55">
        <f>E105+E107</f>
        <v>7000</v>
      </c>
      <c r="F104" s="131">
        <v>75414</v>
      </c>
      <c r="G104" s="29" t="s">
        <v>63</v>
      </c>
      <c r="H104" s="36" t="s">
        <v>39</v>
      </c>
      <c r="I104" s="30">
        <f>SUM(I105:I107)</f>
        <v>7000</v>
      </c>
    </row>
    <row r="105" spans="1:9" ht="38.25">
      <c r="A105" s="25"/>
      <c r="B105" s="25"/>
      <c r="C105" s="32" t="s">
        <v>36</v>
      </c>
      <c r="D105" s="33">
        <v>2010</v>
      </c>
      <c r="E105" s="52">
        <v>7000</v>
      </c>
      <c r="F105" s="64">
        <v>4210</v>
      </c>
      <c r="G105" s="53" t="s">
        <v>29</v>
      </c>
      <c r="H105" s="36"/>
      <c r="I105" s="37">
        <v>3900</v>
      </c>
    </row>
    <row r="106" spans="1:9" ht="12.75">
      <c r="A106" s="25"/>
      <c r="B106" s="25"/>
      <c r="C106" s="32"/>
      <c r="D106" s="38"/>
      <c r="E106" s="52"/>
      <c r="F106" s="64">
        <v>4270</v>
      </c>
      <c r="G106" s="53" t="s">
        <v>56</v>
      </c>
      <c r="H106" s="36"/>
      <c r="I106" s="37">
        <v>840</v>
      </c>
    </row>
    <row r="107" spans="1:9" ht="12.75">
      <c r="A107" s="25"/>
      <c r="B107" s="25"/>
      <c r="C107" s="32"/>
      <c r="D107" s="38"/>
      <c r="E107" s="52"/>
      <c r="F107" s="64">
        <v>4300</v>
      </c>
      <c r="G107" s="53" t="s">
        <v>15</v>
      </c>
      <c r="H107" s="29"/>
      <c r="I107" s="37">
        <v>2260</v>
      </c>
    </row>
    <row r="108" spans="1:9" ht="12.75">
      <c r="A108" s="25"/>
      <c r="B108" s="25"/>
      <c r="C108" s="32"/>
      <c r="D108" s="38"/>
      <c r="E108" s="52"/>
      <c r="F108" s="64"/>
      <c r="G108" s="77"/>
      <c r="H108" s="29"/>
      <c r="I108" s="37"/>
    </row>
    <row r="109" spans="1:9" ht="19.5" customHeight="1">
      <c r="A109" s="20">
        <v>851</v>
      </c>
      <c r="B109" s="20"/>
      <c r="C109" s="21" t="s">
        <v>64</v>
      </c>
      <c r="D109" s="71"/>
      <c r="E109" s="21">
        <f>E115+E111</f>
        <v>2741000</v>
      </c>
      <c r="F109" s="22"/>
      <c r="G109" s="21" t="s">
        <v>64</v>
      </c>
      <c r="H109" s="21"/>
      <c r="I109" s="21">
        <f>I115+I111</f>
        <v>2741000</v>
      </c>
    </row>
    <row r="110" spans="1:9" s="98" customFormat="1" ht="12.75">
      <c r="A110" s="28"/>
      <c r="B110" s="28"/>
      <c r="C110" s="44"/>
      <c r="D110" s="63"/>
      <c r="E110" s="44"/>
      <c r="F110" s="48"/>
      <c r="G110" s="154"/>
      <c r="H110" s="44"/>
      <c r="I110" s="30"/>
    </row>
    <row r="111" spans="1:9" s="98" customFormat="1" ht="12.75">
      <c r="A111" s="28"/>
      <c r="B111" s="28">
        <v>85141</v>
      </c>
      <c r="C111" s="29" t="s">
        <v>125</v>
      </c>
      <c r="D111" s="63"/>
      <c r="E111" s="44">
        <f>E112</f>
        <v>20000</v>
      </c>
      <c r="F111" s="48">
        <v>85141</v>
      </c>
      <c r="G111" s="49" t="s">
        <v>126</v>
      </c>
      <c r="H111" s="44"/>
      <c r="I111" s="30">
        <f>I112+I113+I114</f>
        <v>20000</v>
      </c>
    </row>
    <row r="112" spans="1:9" s="98" customFormat="1" ht="38.25">
      <c r="A112" s="28"/>
      <c r="B112" s="28"/>
      <c r="C112" s="32" t="s">
        <v>14</v>
      </c>
      <c r="D112" s="33">
        <v>2110</v>
      </c>
      <c r="E112" s="145">
        <v>20000</v>
      </c>
      <c r="F112" s="150">
        <v>4260</v>
      </c>
      <c r="G112" s="151" t="s">
        <v>41</v>
      </c>
      <c r="H112" s="44"/>
      <c r="I112" s="152">
        <v>13900</v>
      </c>
    </row>
    <row r="113" spans="1:9" s="98" customFormat="1" ht="12.75">
      <c r="A113" s="28"/>
      <c r="B113" s="28"/>
      <c r="C113" s="32"/>
      <c r="D113" s="33"/>
      <c r="E113" s="145"/>
      <c r="F113" s="150">
        <v>4270</v>
      </c>
      <c r="G113" s="151" t="s">
        <v>56</v>
      </c>
      <c r="H113" s="44"/>
      <c r="I113" s="152">
        <v>4250</v>
      </c>
    </row>
    <row r="114" spans="1:9" s="98" customFormat="1" ht="12.75">
      <c r="A114" s="28"/>
      <c r="B114" s="28"/>
      <c r="C114" s="44"/>
      <c r="D114" s="63"/>
      <c r="E114" s="44"/>
      <c r="F114" s="150">
        <v>4300</v>
      </c>
      <c r="G114" s="151" t="s">
        <v>15</v>
      </c>
      <c r="H114" s="44"/>
      <c r="I114" s="152">
        <v>1850</v>
      </c>
    </row>
    <row r="115" spans="1:9" ht="51">
      <c r="A115" s="25"/>
      <c r="B115" s="25">
        <v>85156</v>
      </c>
      <c r="C115" s="26" t="s">
        <v>68</v>
      </c>
      <c r="D115" s="27"/>
      <c r="E115" s="55">
        <f>E117+E116</f>
        <v>2721000</v>
      </c>
      <c r="F115" s="48">
        <v>85156</v>
      </c>
      <c r="G115" s="49" t="s">
        <v>68</v>
      </c>
      <c r="H115" s="36"/>
      <c r="I115" s="30">
        <f>I116+I117</f>
        <v>2721000</v>
      </c>
    </row>
    <row r="116" spans="1:9" ht="38.25">
      <c r="A116" s="25"/>
      <c r="B116" s="25"/>
      <c r="C116" s="32" t="s">
        <v>65</v>
      </c>
      <c r="D116" s="63">
        <v>2110</v>
      </c>
      <c r="E116" s="52">
        <v>13000</v>
      </c>
      <c r="F116" s="63">
        <v>4130</v>
      </c>
      <c r="G116" s="35" t="s">
        <v>69</v>
      </c>
      <c r="H116" s="55" t="s">
        <v>106</v>
      </c>
      <c r="I116" s="37">
        <v>13000</v>
      </c>
    </row>
    <row r="117" spans="1:9" ht="38.25">
      <c r="A117" s="25"/>
      <c r="B117" s="25"/>
      <c r="C117" s="32" t="s">
        <v>70</v>
      </c>
      <c r="D117" s="63">
        <v>2110</v>
      </c>
      <c r="E117" s="58">
        <v>2708000</v>
      </c>
      <c r="F117" s="63">
        <v>4130</v>
      </c>
      <c r="G117" s="35" t="s">
        <v>69</v>
      </c>
      <c r="H117" s="55" t="s">
        <v>71</v>
      </c>
      <c r="I117" s="37">
        <v>2708000</v>
      </c>
    </row>
    <row r="118" spans="1:9" ht="12.75">
      <c r="A118" s="25"/>
      <c r="B118" s="25"/>
      <c r="C118" s="32"/>
      <c r="D118" s="63"/>
      <c r="E118" s="58"/>
      <c r="F118" s="63"/>
      <c r="G118" s="35"/>
      <c r="H118" s="46"/>
      <c r="I118" s="37"/>
    </row>
    <row r="119" spans="1:9" ht="19.5" customHeight="1">
      <c r="A119" s="20">
        <v>852</v>
      </c>
      <c r="B119" s="20"/>
      <c r="C119" s="21" t="s">
        <v>72</v>
      </c>
      <c r="D119" s="22"/>
      <c r="E119" s="21">
        <f>E121+E145+E156+E160+E163</f>
        <v>26427720</v>
      </c>
      <c r="F119" s="22"/>
      <c r="G119" s="23" t="s">
        <v>72</v>
      </c>
      <c r="H119" s="21"/>
      <c r="I119" s="21">
        <f>I121+I145+I156+I160+I163</f>
        <v>26427720</v>
      </c>
    </row>
    <row r="120" spans="1:9" s="98" customFormat="1" ht="12.75">
      <c r="A120" s="28"/>
      <c r="B120" s="28"/>
      <c r="C120" s="44"/>
      <c r="D120" s="48"/>
      <c r="E120" s="44"/>
      <c r="F120" s="48"/>
      <c r="G120" s="154"/>
      <c r="H120" s="44"/>
      <c r="I120" s="44"/>
    </row>
    <row r="121" spans="1:9" ht="12.75">
      <c r="A121" s="28"/>
      <c r="B121" s="28">
        <v>85203</v>
      </c>
      <c r="C121" s="29" t="s">
        <v>73</v>
      </c>
      <c r="D121" s="48"/>
      <c r="E121" s="44">
        <f>E122</f>
        <v>700720</v>
      </c>
      <c r="F121" s="48">
        <v>85203</v>
      </c>
      <c r="G121" s="49" t="s">
        <v>74</v>
      </c>
      <c r="H121" s="29"/>
      <c r="I121" s="72">
        <f>I122+I140</f>
        <v>700720</v>
      </c>
    </row>
    <row r="122" spans="1:9" ht="38.25">
      <c r="A122" s="28"/>
      <c r="B122" s="28"/>
      <c r="C122" s="32" t="s">
        <v>36</v>
      </c>
      <c r="D122" s="33">
        <v>2010</v>
      </c>
      <c r="E122" s="58">
        <v>700720</v>
      </c>
      <c r="F122" s="63"/>
      <c r="G122" s="36" t="s">
        <v>75</v>
      </c>
      <c r="H122" s="36" t="s">
        <v>100</v>
      </c>
      <c r="I122" s="44">
        <f>SUM(I123:I138)</f>
        <v>412719</v>
      </c>
    </row>
    <row r="123" spans="1:9" ht="12.75">
      <c r="A123" s="28"/>
      <c r="B123" s="28"/>
      <c r="C123" s="32"/>
      <c r="D123" s="33"/>
      <c r="E123" s="58"/>
      <c r="F123" s="63">
        <v>4010</v>
      </c>
      <c r="G123" s="51" t="s">
        <v>25</v>
      </c>
      <c r="H123" s="29"/>
      <c r="I123" s="37">
        <v>226832</v>
      </c>
    </row>
    <row r="124" spans="1:9" ht="12.75">
      <c r="A124" s="28"/>
      <c r="B124" s="28"/>
      <c r="C124" s="32"/>
      <c r="D124" s="33"/>
      <c r="E124" s="58"/>
      <c r="F124" s="63">
        <v>4040</v>
      </c>
      <c r="G124" s="51" t="s">
        <v>26</v>
      </c>
      <c r="H124" s="29"/>
      <c r="I124" s="37">
        <v>15000</v>
      </c>
    </row>
    <row r="125" spans="1:9" ht="12.75">
      <c r="A125" s="28"/>
      <c r="B125" s="28"/>
      <c r="C125" s="32"/>
      <c r="D125" s="33"/>
      <c r="E125" s="58"/>
      <c r="F125" s="63">
        <v>4110</v>
      </c>
      <c r="G125" s="51" t="s">
        <v>27</v>
      </c>
      <c r="H125" s="29"/>
      <c r="I125" s="37">
        <v>43560</v>
      </c>
    </row>
    <row r="126" spans="1:9" ht="12.75">
      <c r="A126" s="28"/>
      <c r="B126" s="28"/>
      <c r="C126" s="32"/>
      <c r="D126" s="33"/>
      <c r="E126" s="58"/>
      <c r="F126" s="63">
        <v>4120</v>
      </c>
      <c r="G126" s="51" t="s">
        <v>28</v>
      </c>
      <c r="H126" s="29"/>
      <c r="I126" s="37">
        <v>6030</v>
      </c>
    </row>
    <row r="127" spans="1:9" ht="12.75">
      <c r="A127" s="28"/>
      <c r="B127" s="28"/>
      <c r="C127" s="32"/>
      <c r="D127" s="33"/>
      <c r="E127" s="58"/>
      <c r="F127" s="63">
        <v>4170</v>
      </c>
      <c r="G127" s="51" t="s">
        <v>102</v>
      </c>
      <c r="H127" s="29"/>
      <c r="I127" s="37">
        <v>5920</v>
      </c>
    </row>
    <row r="128" spans="1:9" ht="12.75">
      <c r="A128" s="28"/>
      <c r="B128" s="28"/>
      <c r="C128" s="32"/>
      <c r="D128" s="33"/>
      <c r="E128" s="58"/>
      <c r="F128" s="63">
        <v>4210</v>
      </c>
      <c r="G128" s="51" t="s">
        <v>66</v>
      </c>
      <c r="H128" s="29"/>
      <c r="I128" s="37">
        <v>25530</v>
      </c>
    </row>
    <row r="129" spans="1:9" ht="12.75">
      <c r="A129" s="28"/>
      <c r="B129" s="28"/>
      <c r="C129" s="32"/>
      <c r="D129" s="33"/>
      <c r="E129" s="58"/>
      <c r="F129" s="63">
        <v>4220</v>
      </c>
      <c r="G129" s="51" t="s">
        <v>54</v>
      </c>
      <c r="H129" s="29"/>
      <c r="I129" s="37">
        <v>20000</v>
      </c>
    </row>
    <row r="130" spans="1:9" ht="12.75">
      <c r="A130" s="28"/>
      <c r="B130" s="28"/>
      <c r="C130" s="32"/>
      <c r="D130" s="33"/>
      <c r="E130" s="58"/>
      <c r="F130" s="63">
        <v>4260</v>
      </c>
      <c r="G130" s="51" t="s">
        <v>41</v>
      </c>
      <c r="H130" s="29"/>
      <c r="I130" s="37">
        <v>7400</v>
      </c>
    </row>
    <row r="131" spans="1:9" ht="12.75">
      <c r="A131" s="28"/>
      <c r="B131" s="28"/>
      <c r="C131" s="32"/>
      <c r="D131" s="33"/>
      <c r="E131" s="58"/>
      <c r="F131" s="63">
        <v>4270</v>
      </c>
      <c r="G131" s="51" t="s">
        <v>67</v>
      </c>
      <c r="H131" s="29"/>
      <c r="I131" s="37">
        <v>32600</v>
      </c>
    </row>
    <row r="132" spans="1:9" ht="12.75">
      <c r="A132" s="28"/>
      <c r="B132" s="28"/>
      <c r="C132" s="32"/>
      <c r="D132" s="33"/>
      <c r="E132" s="58"/>
      <c r="F132" s="63">
        <v>4300</v>
      </c>
      <c r="G132" s="51" t="s">
        <v>15</v>
      </c>
      <c r="H132" s="29"/>
      <c r="I132" s="37">
        <v>17917</v>
      </c>
    </row>
    <row r="133" spans="1:9" ht="12.75">
      <c r="A133" s="28"/>
      <c r="B133" s="28"/>
      <c r="C133" s="32"/>
      <c r="D133" s="33"/>
      <c r="E133" s="58"/>
      <c r="F133" s="63">
        <v>4350</v>
      </c>
      <c r="G133" s="51" t="s">
        <v>103</v>
      </c>
      <c r="H133" s="29"/>
      <c r="I133" s="37">
        <v>900</v>
      </c>
    </row>
    <row r="134" spans="1:9" ht="12.75">
      <c r="A134" s="28"/>
      <c r="B134" s="28"/>
      <c r="C134" s="32"/>
      <c r="D134" s="33"/>
      <c r="E134" s="58"/>
      <c r="F134" s="63">
        <v>4410</v>
      </c>
      <c r="G134" s="51" t="s">
        <v>58</v>
      </c>
      <c r="H134" s="29"/>
      <c r="I134" s="37">
        <v>1500</v>
      </c>
    </row>
    <row r="135" spans="1:9" ht="12.75">
      <c r="A135" s="28"/>
      <c r="B135" s="28"/>
      <c r="C135" s="32"/>
      <c r="D135" s="33"/>
      <c r="E135" s="58"/>
      <c r="F135" s="63">
        <v>4430</v>
      </c>
      <c r="G135" s="51" t="s">
        <v>104</v>
      </c>
      <c r="H135" s="29"/>
      <c r="I135" s="37">
        <v>700</v>
      </c>
    </row>
    <row r="136" spans="1:9" ht="25.5">
      <c r="A136" s="28"/>
      <c r="B136" s="28"/>
      <c r="C136" s="32"/>
      <c r="D136" s="33"/>
      <c r="E136" s="58"/>
      <c r="F136" s="63">
        <v>4440</v>
      </c>
      <c r="G136" s="51" t="s">
        <v>76</v>
      </c>
      <c r="H136" s="29"/>
      <c r="I136" s="37">
        <v>5800</v>
      </c>
    </row>
    <row r="137" spans="1:9" ht="12.75">
      <c r="A137" s="28"/>
      <c r="B137" s="28"/>
      <c r="C137" s="32"/>
      <c r="D137" s="33"/>
      <c r="E137" s="58"/>
      <c r="F137" s="63">
        <v>4480</v>
      </c>
      <c r="G137" s="51" t="s">
        <v>107</v>
      </c>
      <c r="H137" s="29"/>
      <c r="I137" s="37">
        <v>1900</v>
      </c>
    </row>
    <row r="138" spans="1:9" ht="25.5">
      <c r="A138" s="28"/>
      <c r="B138" s="28"/>
      <c r="C138" s="32"/>
      <c r="D138" s="33"/>
      <c r="E138" s="58"/>
      <c r="F138" s="63">
        <v>4490</v>
      </c>
      <c r="G138" s="51" t="s">
        <v>119</v>
      </c>
      <c r="H138" s="29"/>
      <c r="I138" s="37">
        <v>1130</v>
      </c>
    </row>
    <row r="139" spans="1:9" ht="12.75">
      <c r="A139" s="28"/>
      <c r="B139" s="28"/>
      <c r="C139" s="32"/>
      <c r="D139" s="33"/>
      <c r="E139" s="58"/>
      <c r="F139" s="63"/>
      <c r="G139" s="51"/>
      <c r="H139" s="29"/>
      <c r="I139" s="37"/>
    </row>
    <row r="140" spans="1:9" ht="25.5">
      <c r="A140" s="28"/>
      <c r="B140" s="28"/>
      <c r="C140" s="32"/>
      <c r="D140" s="33"/>
      <c r="E140" s="58"/>
      <c r="F140" s="63"/>
      <c r="G140" s="36" t="s">
        <v>77</v>
      </c>
      <c r="H140" s="44" t="s">
        <v>79</v>
      </c>
      <c r="I140" s="30">
        <f>I141</f>
        <v>288001</v>
      </c>
    </row>
    <row r="141" spans="1:9" ht="38.25">
      <c r="A141" s="28"/>
      <c r="B141" s="28"/>
      <c r="C141" s="32"/>
      <c r="D141" s="33"/>
      <c r="E141" s="58"/>
      <c r="F141" s="63">
        <v>2580</v>
      </c>
      <c r="G141" s="51" t="s">
        <v>78</v>
      </c>
      <c r="H141" s="29"/>
      <c r="I141" s="37">
        <v>288001</v>
      </c>
    </row>
    <row r="142" spans="1:9" ht="12.75">
      <c r="A142" s="28"/>
      <c r="B142" s="28"/>
      <c r="C142" s="32"/>
      <c r="D142" s="33"/>
      <c r="E142" s="58"/>
      <c r="F142" s="63"/>
      <c r="G142" s="51"/>
      <c r="H142" s="29"/>
      <c r="I142" s="37"/>
    </row>
    <row r="143" spans="1:9" ht="25.5">
      <c r="A143" s="28"/>
      <c r="B143" s="28"/>
      <c r="C143" s="40" t="s">
        <v>116</v>
      </c>
      <c r="D143" s="70"/>
      <c r="E143" s="42">
        <v>4750</v>
      </c>
      <c r="F143" s="63"/>
      <c r="G143" s="51"/>
      <c r="H143" s="29"/>
      <c r="I143" s="37"/>
    </row>
    <row r="144" spans="1:9" ht="12.75">
      <c r="A144" s="28"/>
      <c r="B144" s="28"/>
      <c r="C144" s="46"/>
      <c r="D144" s="33"/>
      <c r="E144" s="55"/>
      <c r="F144" s="63"/>
      <c r="G144" s="51"/>
      <c r="H144" s="29"/>
      <c r="I144" s="58"/>
    </row>
    <row r="145" spans="1:9" ht="51">
      <c r="A145" s="28"/>
      <c r="B145" s="28">
        <v>85212</v>
      </c>
      <c r="C145" s="29" t="s">
        <v>114</v>
      </c>
      <c r="D145" s="33"/>
      <c r="E145" s="55">
        <f>E148+E146+E147</f>
        <v>24418000</v>
      </c>
      <c r="F145" s="48">
        <v>85212</v>
      </c>
      <c r="G145" s="49" t="s">
        <v>114</v>
      </c>
      <c r="H145" s="44" t="s">
        <v>113</v>
      </c>
      <c r="I145" s="44">
        <f>I146</f>
        <v>24418000</v>
      </c>
    </row>
    <row r="146" spans="1:9" ht="38.25">
      <c r="A146" s="28"/>
      <c r="B146" s="28"/>
      <c r="C146" s="32" t="s">
        <v>80</v>
      </c>
      <c r="D146" s="33">
        <v>2010</v>
      </c>
      <c r="E146" s="52">
        <v>24418000</v>
      </c>
      <c r="F146" s="48"/>
      <c r="G146" s="107" t="s">
        <v>81</v>
      </c>
      <c r="H146" s="44"/>
      <c r="I146" s="44">
        <f>I147+I148+I150+I151+I152+I154+I153+I149</f>
        <v>24418000</v>
      </c>
    </row>
    <row r="147" spans="1:9" ht="12.75">
      <c r="A147" s="28"/>
      <c r="B147" s="28"/>
      <c r="C147" s="32"/>
      <c r="D147" s="63"/>
      <c r="E147" s="58"/>
      <c r="F147" s="132">
        <v>3110</v>
      </c>
      <c r="G147" s="51" t="s">
        <v>82</v>
      </c>
      <c r="H147" s="44"/>
      <c r="I147" s="37">
        <v>23490800</v>
      </c>
    </row>
    <row r="148" spans="1:9" ht="12.75">
      <c r="A148" s="28"/>
      <c r="B148" s="28"/>
      <c r="C148" s="32"/>
      <c r="D148" s="33"/>
      <c r="E148" s="52"/>
      <c r="F148" s="63">
        <v>4010</v>
      </c>
      <c r="G148" s="51" t="s">
        <v>25</v>
      </c>
      <c r="H148" s="99"/>
      <c r="I148" s="108">
        <v>508770</v>
      </c>
    </row>
    <row r="149" spans="1:9" ht="12.75">
      <c r="A149" s="28"/>
      <c r="B149" s="28"/>
      <c r="C149" s="32"/>
      <c r="D149" s="33"/>
      <c r="E149" s="52"/>
      <c r="F149" s="63">
        <v>4040</v>
      </c>
      <c r="G149" s="51" t="s">
        <v>120</v>
      </c>
      <c r="H149" s="99"/>
      <c r="I149" s="126">
        <v>31000</v>
      </c>
    </row>
    <row r="150" spans="1:9" ht="12.75">
      <c r="A150" s="28"/>
      <c r="B150" s="28"/>
      <c r="C150" s="32"/>
      <c r="D150" s="33"/>
      <c r="E150" s="52"/>
      <c r="F150" s="63">
        <v>4110</v>
      </c>
      <c r="G150" s="51" t="s">
        <v>27</v>
      </c>
      <c r="H150" s="29"/>
      <c r="I150" s="37">
        <v>309010</v>
      </c>
    </row>
    <row r="151" spans="1:9" ht="12.75">
      <c r="A151" s="28"/>
      <c r="B151" s="28"/>
      <c r="C151" s="32"/>
      <c r="D151" s="33"/>
      <c r="E151" s="52"/>
      <c r="F151" s="63">
        <v>4120</v>
      </c>
      <c r="G151" s="51" t="s">
        <v>28</v>
      </c>
      <c r="H151" s="29"/>
      <c r="I151" s="37">
        <v>13220</v>
      </c>
    </row>
    <row r="152" spans="1:9" ht="12.75">
      <c r="A152" s="28"/>
      <c r="B152" s="28"/>
      <c r="C152" s="32"/>
      <c r="D152" s="33"/>
      <c r="E152" s="52"/>
      <c r="F152" s="63">
        <v>4210</v>
      </c>
      <c r="G152" s="51" t="s">
        <v>66</v>
      </c>
      <c r="H152" s="29"/>
      <c r="I152" s="58">
        <v>10000</v>
      </c>
    </row>
    <row r="153" spans="1:9" ht="12.75">
      <c r="A153" s="28"/>
      <c r="B153" s="28"/>
      <c r="C153" s="32"/>
      <c r="D153" s="33"/>
      <c r="E153" s="52"/>
      <c r="F153" s="63">
        <v>4300</v>
      </c>
      <c r="G153" s="51" t="s">
        <v>37</v>
      </c>
      <c r="H153" s="29"/>
      <c r="I153" s="58">
        <v>39000</v>
      </c>
    </row>
    <row r="154" spans="1:9" ht="25.5">
      <c r="A154" s="28"/>
      <c r="B154" s="28"/>
      <c r="C154" s="32"/>
      <c r="D154" s="33"/>
      <c r="E154" s="52"/>
      <c r="F154" s="63">
        <v>4440</v>
      </c>
      <c r="G154" s="51" t="s">
        <v>76</v>
      </c>
      <c r="H154" s="29"/>
      <c r="I154" s="58">
        <v>16200</v>
      </c>
    </row>
    <row r="155" spans="1:9" ht="12.75">
      <c r="A155" s="28"/>
      <c r="B155" s="28"/>
      <c r="C155" s="32"/>
      <c r="D155" s="33"/>
      <c r="E155" s="52"/>
      <c r="F155" s="63"/>
      <c r="G155" s="53"/>
      <c r="H155" s="106"/>
      <c r="I155" s="58"/>
    </row>
    <row r="156" spans="1:9" ht="38.25">
      <c r="A156" s="28"/>
      <c r="B156" s="28">
        <v>85213</v>
      </c>
      <c r="C156" s="26" t="s">
        <v>83</v>
      </c>
      <c r="D156" s="33"/>
      <c r="E156" s="44">
        <f>E157</f>
        <v>140000</v>
      </c>
      <c r="F156" s="48">
        <v>85213</v>
      </c>
      <c r="G156" s="26" t="s">
        <v>83</v>
      </c>
      <c r="I156" s="44">
        <f>I157+I158</f>
        <v>140000</v>
      </c>
    </row>
    <row r="157" spans="1:9" ht="38.25">
      <c r="A157" s="28"/>
      <c r="B157" s="28"/>
      <c r="C157" s="32" t="s">
        <v>80</v>
      </c>
      <c r="D157" s="33">
        <v>2010</v>
      </c>
      <c r="E157" s="58">
        <v>140000</v>
      </c>
      <c r="F157" s="63">
        <v>4130</v>
      </c>
      <c r="G157" s="51" t="s">
        <v>85</v>
      </c>
      <c r="H157" s="36" t="s">
        <v>84</v>
      </c>
      <c r="I157" s="45">
        <v>97500</v>
      </c>
    </row>
    <row r="158" spans="1:9" ht="25.5">
      <c r="A158" s="28"/>
      <c r="B158" s="28"/>
      <c r="C158" s="32"/>
      <c r="D158" s="33"/>
      <c r="E158" s="58"/>
      <c r="F158" s="63">
        <v>4130</v>
      </c>
      <c r="G158" s="51" t="s">
        <v>85</v>
      </c>
      <c r="H158" s="44" t="s">
        <v>113</v>
      </c>
      <c r="I158" s="45">
        <v>42500</v>
      </c>
    </row>
    <row r="159" spans="1:9" ht="12.75">
      <c r="A159" s="28"/>
      <c r="B159" s="28"/>
      <c r="C159" s="32"/>
      <c r="D159" s="33"/>
      <c r="E159" s="58"/>
      <c r="F159" s="63"/>
      <c r="G159" s="51"/>
      <c r="H159" s="44"/>
      <c r="I159" s="45"/>
    </row>
    <row r="160" spans="1:9" ht="25.5">
      <c r="A160" s="25"/>
      <c r="B160" s="25">
        <v>85214</v>
      </c>
      <c r="C160" s="26" t="s">
        <v>86</v>
      </c>
      <c r="D160" s="27"/>
      <c r="E160" s="55">
        <f>E161</f>
        <v>1080000</v>
      </c>
      <c r="F160" s="48">
        <v>85214</v>
      </c>
      <c r="G160" s="49" t="s">
        <v>87</v>
      </c>
      <c r="H160" s="36" t="s">
        <v>84</v>
      </c>
      <c r="I160" s="30">
        <f>SUM(I161:I161)</f>
        <v>1080000</v>
      </c>
    </row>
    <row r="161" spans="1:9" ht="38.25">
      <c r="A161" s="25"/>
      <c r="B161" s="25"/>
      <c r="C161" s="32" t="s">
        <v>80</v>
      </c>
      <c r="D161" s="33">
        <v>2010</v>
      </c>
      <c r="E161" s="52">
        <v>1080000</v>
      </c>
      <c r="F161" s="63">
        <v>3110</v>
      </c>
      <c r="G161" s="51" t="s">
        <v>88</v>
      </c>
      <c r="H161" s="29"/>
      <c r="I161" s="37">
        <v>1080000</v>
      </c>
    </row>
    <row r="162" spans="1:9" ht="12.75">
      <c r="A162" s="25"/>
      <c r="B162" s="25"/>
      <c r="C162" s="32"/>
      <c r="D162" s="33"/>
      <c r="E162" s="52"/>
      <c r="F162" s="63"/>
      <c r="G162" s="51"/>
      <c r="H162" s="29"/>
      <c r="I162" s="37"/>
    </row>
    <row r="163" spans="1:9" ht="25.5">
      <c r="A163" s="25"/>
      <c r="B163" s="25">
        <v>85228</v>
      </c>
      <c r="C163" s="26" t="s">
        <v>89</v>
      </c>
      <c r="D163" s="48"/>
      <c r="E163" s="44">
        <f>E164</f>
        <v>89000</v>
      </c>
      <c r="F163" s="48">
        <v>85228</v>
      </c>
      <c r="G163" s="49" t="s">
        <v>89</v>
      </c>
      <c r="H163" s="44" t="s">
        <v>90</v>
      </c>
      <c r="I163" s="30">
        <f>I164</f>
        <v>89000</v>
      </c>
    </row>
    <row r="164" spans="1:9" ht="38.25">
      <c r="A164" s="31"/>
      <c r="B164" s="31"/>
      <c r="C164" s="32" t="s">
        <v>36</v>
      </c>
      <c r="D164" s="33">
        <v>2010</v>
      </c>
      <c r="E164" s="52">
        <v>89000</v>
      </c>
      <c r="F164" s="63">
        <v>2508</v>
      </c>
      <c r="G164" s="51" t="s">
        <v>78</v>
      </c>
      <c r="H164" s="58"/>
      <c r="I164" s="37">
        <v>89000</v>
      </c>
    </row>
    <row r="165" spans="1:9" ht="12.75">
      <c r="A165" s="31"/>
      <c r="B165" s="31"/>
      <c r="C165" s="32"/>
      <c r="D165" s="33"/>
      <c r="E165" s="52"/>
      <c r="F165" s="63"/>
      <c r="G165" s="43"/>
      <c r="H165" s="58"/>
      <c r="I165" s="37"/>
    </row>
    <row r="166" spans="1:9" ht="25.5">
      <c r="A166" s="25"/>
      <c r="B166" s="25"/>
      <c r="C166" s="40" t="s">
        <v>116</v>
      </c>
      <c r="D166" s="70"/>
      <c r="E166" s="42">
        <v>11400</v>
      </c>
      <c r="F166" s="63"/>
      <c r="G166" s="43"/>
      <c r="H166" s="44"/>
      <c r="I166" s="45"/>
    </row>
    <row r="167" spans="1:9" ht="12.75">
      <c r="A167" s="25"/>
      <c r="B167" s="25"/>
      <c r="C167" s="46"/>
      <c r="D167" s="33"/>
      <c r="E167" s="55"/>
      <c r="F167" s="63"/>
      <c r="G167" s="43"/>
      <c r="H167" s="44"/>
      <c r="I167" s="45"/>
    </row>
    <row r="168" spans="1:9" ht="25.5">
      <c r="A168" s="20">
        <v>853</v>
      </c>
      <c r="B168" s="20"/>
      <c r="C168" s="21" t="s">
        <v>91</v>
      </c>
      <c r="D168" s="73"/>
      <c r="E168" s="21">
        <f>E170</f>
        <v>180000</v>
      </c>
      <c r="F168" s="22"/>
      <c r="G168" s="74" t="s">
        <v>92</v>
      </c>
      <c r="H168" s="21"/>
      <c r="I168" s="21">
        <f>I170</f>
        <v>180000</v>
      </c>
    </row>
    <row r="169" spans="1:9" s="98" customFormat="1" ht="12.75">
      <c r="A169" s="28"/>
      <c r="B169" s="28"/>
      <c r="C169" s="44"/>
      <c r="D169" s="34"/>
      <c r="E169" s="44"/>
      <c r="F169" s="48"/>
      <c r="G169" s="124"/>
      <c r="H169" s="44"/>
      <c r="I169" s="44"/>
    </row>
    <row r="170" spans="1:9" ht="38.25">
      <c r="A170" s="25"/>
      <c r="B170" s="25">
        <v>85321</v>
      </c>
      <c r="C170" s="26" t="s">
        <v>93</v>
      </c>
      <c r="D170" s="28"/>
      <c r="E170" s="44">
        <f>E171</f>
        <v>180000</v>
      </c>
      <c r="F170" s="48">
        <v>85321</v>
      </c>
      <c r="G170" s="29" t="s">
        <v>93</v>
      </c>
      <c r="H170" s="109" t="s">
        <v>94</v>
      </c>
      <c r="I170" s="44">
        <f>SUM(I171:I176)</f>
        <v>180000</v>
      </c>
    </row>
    <row r="171" spans="1:9" ht="38.25">
      <c r="A171" s="31"/>
      <c r="B171" s="75"/>
      <c r="C171" s="32" t="s">
        <v>109</v>
      </c>
      <c r="D171" s="33">
        <v>2110</v>
      </c>
      <c r="E171" s="52">
        <v>180000</v>
      </c>
      <c r="F171" s="63">
        <v>4010</v>
      </c>
      <c r="G171" s="51" t="s">
        <v>25</v>
      </c>
      <c r="H171" s="29"/>
      <c r="I171" s="37">
        <v>138200</v>
      </c>
    </row>
    <row r="172" spans="1:9" ht="12.75">
      <c r="A172" s="31"/>
      <c r="B172" s="75"/>
      <c r="C172" s="32"/>
      <c r="D172" s="38"/>
      <c r="E172" s="52"/>
      <c r="F172" s="63">
        <v>4040</v>
      </c>
      <c r="G172" s="51" t="s">
        <v>26</v>
      </c>
      <c r="H172" s="29"/>
      <c r="I172" s="37">
        <v>8800</v>
      </c>
    </row>
    <row r="173" spans="1:9" ht="12.75">
      <c r="A173" s="31"/>
      <c r="B173" s="99"/>
      <c r="C173" s="99"/>
      <c r="D173" s="104"/>
      <c r="E173" s="139"/>
      <c r="F173" s="63">
        <v>4110</v>
      </c>
      <c r="G173" s="51" t="s">
        <v>27</v>
      </c>
      <c r="H173" s="29"/>
      <c r="I173" s="37">
        <v>21520</v>
      </c>
    </row>
    <row r="174" spans="1:9" ht="12.75">
      <c r="A174" s="31"/>
      <c r="B174" s="99"/>
      <c r="C174" s="99"/>
      <c r="D174" s="104"/>
      <c r="E174" s="139"/>
      <c r="F174" s="63">
        <v>4120</v>
      </c>
      <c r="G174" s="51" t="s">
        <v>28</v>
      </c>
      <c r="H174" s="29"/>
      <c r="I174" s="37">
        <v>3070</v>
      </c>
    </row>
    <row r="175" spans="1:9" ht="12.75">
      <c r="A175" s="31"/>
      <c r="B175" s="25"/>
      <c r="C175" s="57"/>
      <c r="D175" s="31"/>
      <c r="E175" s="45"/>
      <c r="F175" s="63">
        <v>4170</v>
      </c>
      <c r="G175" s="51" t="s">
        <v>102</v>
      </c>
      <c r="H175" s="29"/>
      <c r="I175" s="37">
        <v>5780</v>
      </c>
    </row>
    <row r="176" spans="1:9" ht="12.75">
      <c r="A176" s="31"/>
      <c r="B176" s="25"/>
      <c r="C176" s="57"/>
      <c r="D176" s="31"/>
      <c r="E176" s="45"/>
      <c r="F176" s="63">
        <v>4210</v>
      </c>
      <c r="G176" s="43" t="s">
        <v>66</v>
      </c>
      <c r="H176" s="29"/>
      <c r="I176" s="58">
        <v>2630</v>
      </c>
    </row>
    <row r="177" spans="1:9" ht="12.75">
      <c r="A177" s="31"/>
      <c r="B177" s="75"/>
      <c r="C177" s="123"/>
      <c r="D177" s="76"/>
      <c r="E177" s="45"/>
      <c r="F177" s="63"/>
      <c r="G177" s="77"/>
      <c r="H177" s="54"/>
      <c r="I177" s="37"/>
    </row>
    <row r="178" spans="1:9" ht="24" customHeight="1">
      <c r="A178" s="78"/>
      <c r="B178" s="79"/>
      <c r="C178" s="78" t="s">
        <v>95</v>
      </c>
      <c r="D178" s="110"/>
      <c r="E178" s="80">
        <f>E5+E11+E32+E70+E109+E119+E168+E55</f>
        <v>39229266</v>
      </c>
      <c r="F178" s="79"/>
      <c r="G178" s="79" t="s">
        <v>96</v>
      </c>
      <c r="H178" s="78"/>
      <c r="I178" s="81">
        <f>I168+I119+I109+I70+I55+I32+I11+I5</f>
        <v>39229266</v>
      </c>
    </row>
    <row r="179" spans="1:9" s="98" customFormat="1" ht="15" customHeight="1">
      <c r="A179" s="82"/>
      <c r="B179" s="83"/>
      <c r="C179" s="84" t="s">
        <v>97</v>
      </c>
      <c r="D179" s="111"/>
      <c r="E179" s="85"/>
      <c r="F179" s="133"/>
      <c r="G179" s="86" t="s">
        <v>97</v>
      </c>
      <c r="H179" s="112"/>
      <c r="I179" s="81"/>
    </row>
    <row r="180" spans="1:9" ht="15">
      <c r="A180" s="78"/>
      <c r="B180" s="87"/>
      <c r="C180" s="88" t="s">
        <v>98</v>
      </c>
      <c r="D180" s="113"/>
      <c r="E180" s="80">
        <f>E7+E13+E16+E35+E36+E42+E57+E73+E105+E72+E116+E117+E122+E157+E161+E164+E171+E146+E111+E63</f>
        <v>39203468</v>
      </c>
      <c r="F180" s="134"/>
      <c r="G180" s="89" t="s">
        <v>98</v>
      </c>
      <c r="H180" s="87"/>
      <c r="I180" s="81">
        <f>I6+I12+I15+I33+I42+I56+I71+I104+I115+I121+I156+I160+I163+I170+I145+I111+I62</f>
        <v>39203468</v>
      </c>
    </row>
    <row r="181" spans="1:9" ht="25.5">
      <c r="A181" s="90"/>
      <c r="B181" s="87"/>
      <c r="C181" s="91" t="s">
        <v>99</v>
      </c>
      <c r="D181" s="113"/>
      <c r="E181" s="80">
        <f>E43+E30</f>
        <v>25798</v>
      </c>
      <c r="F181" s="135"/>
      <c r="G181" s="92" t="s">
        <v>99</v>
      </c>
      <c r="H181" s="87"/>
      <c r="I181" s="81">
        <f>I50+I30</f>
        <v>25798</v>
      </c>
    </row>
    <row r="182" spans="1:5" s="118" customFormat="1" ht="38.25">
      <c r="A182" s="114"/>
      <c r="B182" s="115"/>
      <c r="C182" s="40" t="s">
        <v>117</v>
      </c>
      <c r="D182" s="116"/>
      <c r="E182" s="93">
        <f>E166+E143+E102+E39+E9</f>
        <v>2586917</v>
      </c>
    </row>
    <row r="183" spans="1:5" s="118" customFormat="1" ht="12.75">
      <c r="A183" s="119"/>
      <c r="B183" s="120"/>
      <c r="C183" s="117"/>
      <c r="D183" s="119"/>
      <c r="E183" s="117"/>
    </row>
    <row r="184" spans="1:5" s="118" customFormat="1" ht="12.75">
      <c r="A184" s="119"/>
      <c r="B184" s="121"/>
      <c r="D184" s="119"/>
      <c r="E184" s="117"/>
    </row>
  </sheetData>
  <printOptions gridLines="1" horizontalCentered="1"/>
  <pageMargins left="0.2755905511811024" right="0.07874015748031496" top="0.7874015748031497" bottom="0.8661417322834646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2006 rok&amp;R&amp;8Zał. 
do Zarządz. Nr OR.I-0151-500/06
Prezydenta Miasta Opola      
z dnia 02.10.2006 r.      </oddHeader>
    <oddFooter>&amp;Rstrona 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Magdalena Guła</cp:lastModifiedBy>
  <cp:lastPrinted>2006-10-04T11:37:04Z</cp:lastPrinted>
  <dcterms:created xsi:type="dcterms:W3CDTF">2004-11-02T09:40:53Z</dcterms:created>
  <dcterms:modified xsi:type="dcterms:W3CDTF">2006-10-17T12:53:53Z</dcterms:modified>
  <cp:category/>
  <cp:version/>
  <cp:contentType/>
  <cp:contentStatus/>
</cp:coreProperties>
</file>