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Grunty -2007" sheetId="1" r:id="rId1"/>
  </sheets>
  <externalReferences>
    <externalReference r:id="rId4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</definedNames>
  <calcPr fullCalcOnLoad="1"/>
</workbook>
</file>

<file path=xl/sharedStrings.xml><?xml version="1.0" encoding="utf-8"?>
<sst xmlns="http://schemas.openxmlformats.org/spreadsheetml/2006/main" count="59" uniqueCount="37">
  <si>
    <t xml:space="preserve">Stan na </t>
  </si>
  <si>
    <t>Zmiana stanu</t>
  </si>
  <si>
    <t>Dynamika</t>
  </si>
  <si>
    <t>Lp</t>
  </si>
  <si>
    <t>Wyszczególnienie</t>
  </si>
  <si>
    <t>(5 - 3)</t>
  </si>
  <si>
    <t>(5 : 3)</t>
  </si>
  <si>
    <t xml:space="preserve">Grunty ogółem </t>
  </si>
  <si>
    <t>w tym :</t>
  </si>
  <si>
    <t>-rolne</t>
  </si>
  <si>
    <t>-działki budowlane</t>
  </si>
  <si>
    <t>-lasy</t>
  </si>
  <si>
    <t>-tereny zielone (parki)</t>
  </si>
  <si>
    <t>-pozostałe</t>
  </si>
  <si>
    <t>Sposób zagospodarowania gruntów</t>
  </si>
  <si>
    <t>a/</t>
  </si>
  <si>
    <t>w bezpośrednim zarządzie gminy ogółem        w tym :</t>
  </si>
  <si>
    <t>b/</t>
  </si>
  <si>
    <t>w zarządzie jednostki komunalnej                  w tym :</t>
  </si>
  <si>
    <t>c/</t>
  </si>
  <si>
    <t>dzierżawa, najem ogółem                              w tym :</t>
  </si>
  <si>
    <t>d/</t>
  </si>
  <si>
    <t>wieczyste użytkowanie ogółem                              w tym :</t>
  </si>
  <si>
    <t xml:space="preserve">-tereny zielone </t>
  </si>
  <si>
    <t>e/</t>
  </si>
  <si>
    <t>inne formy łącznie                                                        w tym :</t>
  </si>
  <si>
    <t>Przewidywany stan na:</t>
  </si>
  <si>
    <t>Planowana zmiana stanów:</t>
  </si>
  <si>
    <t>(8:4)</t>
  </si>
  <si>
    <t>(9:4)</t>
  </si>
  <si>
    <t>31.12.2006 r.</t>
  </si>
  <si>
    <t xml:space="preserve">   30.06.05 r.</t>
  </si>
  <si>
    <t xml:space="preserve">   31.12.05 r.</t>
  </si>
  <si>
    <t xml:space="preserve">   30.06.06 r.</t>
  </si>
  <si>
    <t>31.12.2007 r.</t>
  </si>
  <si>
    <t>31.12.06 r. - 31.12.05 r.</t>
  </si>
  <si>
    <t>31.12.07 r. - 31.12.05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</si>
</sst>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i/>
      <sz val="8"/>
      <name val="Arial CE"/>
      <family val="0"/>
    </font>
    <font>
      <b/>
      <i/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 vertical="center" wrapText="1"/>
    </xf>
    <xf numFmtId="0" fontId="0" fillId="0" borderId="4" xfId="0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" fillId="0" borderId="6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168" fontId="1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 quotePrefix="1">
      <alignment horizontal="left" vertical="center"/>
    </xf>
    <xf numFmtId="168" fontId="0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7">
    <cellStyle name="Normal" xfId="0"/>
    <cellStyle name="_laroux" xfId="16"/>
    <cellStyle name="_laroux_Prognoza Wydatków -1999r. (2)" xfId="17"/>
    <cellStyle name="_laroux_Wstepny proj.1999r.  (2)" xfId="18"/>
    <cellStyle name="Comma [0]_laroux" xfId="19"/>
    <cellStyle name="Comma_laroux" xfId="20"/>
    <cellStyle name="Currency [0]_laroux" xfId="21"/>
    <cellStyle name="Currency_laroux" xfId="22"/>
    <cellStyle name="Comma" xfId="23"/>
    <cellStyle name="Comma [0]" xfId="24"/>
    <cellStyle name="Hyperlink" xfId="25"/>
    <cellStyle name="Normal_laroux" xfId="26"/>
    <cellStyle name="normální_laroux" xfId="27"/>
    <cellStyle name="Followed Hyperlink" xfId="28"/>
    <cellStyle name="Percent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Projekt%20bud&#380;etu%202000\SPR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C1">
      <selection activeCell="F7" sqref="F7"/>
    </sheetView>
  </sheetViews>
  <sheetFormatPr defaultColWidth="9.00390625" defaultRowHeight="12.75"/>
  <cols>
    <col min="1" max="1" width="5.25390625" style="22" customWidth="1"/>
    <col min="2" max="2" width="38.375" style="19" customWidth="1"/>
    <col min="3" max="5" width="11.375" style="19" customWidth="1"/>
    <col min="6" max="6" width="12.75390625" style="19" customWidth="1"/>
    <col min="7" max="7" width="10.00390625" style="19" customWidth="1"/>
    <col min="8" max="9" width="11.75390625" style="19" customWidth="1"/>
    <col min="10" max="11" width="13.125" style="19" customWidth="1"/>
    <col min="12" max="13" width="10.00390625" style="19" customWidth="1"/>
    <col min="14" max="16384" width="9.125" style="8" customWidth="1"/>
  </cols>
  <sheetData>
    <row r="1" spans="1:13" ht="18" customHeight="1">
      <c r="A1" s="32" t="s">
        <v>3</v>
      </c>
      <c r="B1" s="34" t="s">
        <v>4</v>
      </c>
      <c r="C1" s="23" t="s">
        <v>0</v>
      </c>
      <c r="D1" s="1" t="s">
        <v>0</v>
      </c>
      <c r="E1" s="23" t="s">
        <v>0</v>
      </c>
      <c r="F1" s="2" t="s">
        <v>1</v>
      </c>
      <c r="G1" s="3" t="s">
        <v>2</v>
      </c>
      <c r="H1" s="4" t="s">
        <v>26</v>
      </c>
      <c r="I1" s="5"/>
      <c r="J1" s="6" t="s">
        <v>27</v>
      </c>
      <c r="K1" s="7"/>
      <c r="L1" s="3" t="s">
        <v>2</v>
      </c>
      <c r="M1" s="2" t="s">
        <v>2</v>
      </c>
    </row>
    <row r="2" spans="1:13" ht="31.5" customHeight="1">
      <c r="A2" s="33"/>
      <c r="B2" s="35"/>
      <c r="C2" s="24" t="s">
        <v>31</v>
      </c>
      <c r="D2" s="9" t="s">
        <v>32</v>
      </c>
      <c r="E2" s="24" t="s">
        <v>33</v>
      </c>
      <c r="F2" s="10" t="s">
        <v>5</v>
      </c>
      <c r="G2" s="10" t="s">
        <v>6</v>
      </c>
      <c r="H2" s="11" t="s">
        <v>30</v>
      </c>
      <c r="I2" s="12" t="s">
        <v>34</v>
      </c>
      <c r="J2" s="13" t="s">
        <v>35</v>
      </c>
      <c r="K2" s="13" t="s">
        <v>36</v>
      </c>
      <c r="L2" s="10" t="s">
        <v>28</v>
      </c>
      <c r="M2" s="10" t="s">
        <v>29</v>
      </c>
    </row>
    <row r="3" spans="1:13" ht="12.7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</row>
    <row r="4" spans="1:13" ht="12.75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ht="20.25" customHeight="1">
      <c r="A5" s="16">
        <v>1</v>
      </c>
      <c r="B5" s="16" t="s">
        <v>7</v>
      </c>
      <c r="C5" s="16">
        <f>C7+C8+C9+C10+C11</f>
        <v>2137</v>
      </c>
      <c r="D5" s="16">
        <f>D7+D8+D9+D10+D11</f>
        <v>2095</v>
      </c>
      <c r="E5" s="16">
        <f>E7+E8+E9+E10+E11</f>
        <v>2095</v>
      </c>
      <c r="F5" s="16">
        <f>E5-C5</f>
        <v>-42</v>
      </c>
      <c r="G5" s="25">
        <f>E5/C5</f>
        <v>0.9803462798315395</v>
      </c>
      <c r="H5" s="16">
        <f>H7+H8+H9+H10+H11</f>
        <v>2061</v>
      </c>
      <c r="I5" s="16">
        <f>I7+I8+I9+I10+I11</f>
        <v>2057</v>
      </c>
      <c r="J5" s="16">
        <f>J7+J8+J9+J10+J11</f>
        <v>-34</v>
      </c>
      <c r="K5" s="16">
        <f>K7+K8+K9+K10+K11</f>
        <v>-38</v>
      </c>
      <c r="L5" s="25">
        <f>H5/D5</f>
        <v>0.9837708830548926</v>
      </c>
      <c r="M5" s="25">
        <f>I5/D5</f>
        <v>0.9818615751789976</v>
      </c>
      <c r="N5" s="17"/>
    </row>
    <row r="6" spans="1:13" ht="12.75">
      <c r="A6" s="16"/>
      <c r="B6" s="26" t="s">
        <v>8</v>
      </c>
      <c r="C6" s="27"/>
      <c r="D6" s="27"/>
      <c r="E6" s="27"/>
      <c r="F6" s="16"/>
      <c r="G6" s="16"/>
      <c r="H6" s="27"/>
      <c r="I6" s="27"/>
      <c r="J6" s="27"/>
      <c r="K6" s="27"/>
      <c r="L6" s="16"/>
      <c r="M6" s="16"/>
    </row>
    <row r="7" spans="1:13" ht="12.75">
      <c r="A7" s="16"/>
      <c r="B7" s="28" t="s">
        <v>9</v>
      </c>
      <c r="C7" s="27">
        <v>864</v>
      </c>
      <c r="D7" s="27">
        <v>866</v>
      </c>
      <c r="E7" s="27">
        <v>857</v>
      </c>
      <c r="F7" s="27">
        <f>E7-C7</f>
        <v>-7</v>
      </c>
      <c r="G7" s="29">
        <f>E7/C7</f>
        <v>0.9918981481481481</v>
      </c>
      <c r="H7" s="27">
        <v>857</v>
      </c>
      <c r="I7" s="27">
        <v>858</v>
      </c>
      <c r="J7" s="27">
        <f>H7-D7</f>
        <v>-9</v>
      </c>
      <c r="K7" s="27">
        <f>I7-D7</f>
        <v>-8</v>
      </c>
      <c r="L7" s="29">
        <f>H7/D7</f>
        <v>0.9896073903002309</v>
      </c>
      <c r="M7" s="29">
        <f>I7/D7</f>
        <v>0.9907621247113164</v>
      </c>
    </row>
    <row r="8" spans="1:13" ht="12.75">
      <c r="A8" s="16"/>
      <c r="B8" s="28" t="s">
        <v>10</v>
      </c>
      <c r="C8" s="27">
        <v>515</v>
      </c>
      <c r="D8" s="27">
        <v>467</v>
      </c>
      <c r="E8" s="27">
        <v>453</v>
      </c>
      <c r="F8" s="27">
        <f>E8-C8</f>
        <v>-62</v>
      </c>
      <c r="G8" s="29">
        <f>E8/C8</f>
        <v>0.8796116504854369</v>
      </c>
      <c r="H8" s="27">
        <v>438</v>
      </c>
      <c r="I8" s="27">
        <v>428</v>
      </c>
      <c r="J8" s="27">
        <f>H8-D8</f>
        <v>-29</v>
      </c>
      <c r="K8" s="27">
        <f>I8-D8</f>
        <v>-39</v>
      </c>
      <c r="L8" s="29">
        <f>H8/D8</f>
        <v>0.9379014989293362</v>
      </c>
      <c r="M8" s="29">
        <f>I8/D8</f>
        <v>0.9164882226980728</v>
      </c>
    </row>
    <row r="9" spans="1:13" ht="12.75">
      <c r="A9" s="16"/>
      <c r="B9" s="28" t="s">
        <v>11</v>
      </c>
      <c r="C9" s="27">
        <v>14</v>
      </c>
      <c r="D9" s="27">
        <v>14</v>
      </c>
      <c r="E9" s="27">
        <v>14</v>
      </c>
      <c r="F9" s="27">
        <f>E9-C9</f>
        <v>0</v>
      </c>
      <c r="G9" s="29">
        <f>E9/C9</f>
        <v>1</v>
      </c>
      <c r="H9" s="27">
        <v>14</v>
      </c>
      <c r="I9" s="27">
        <v>14</v>
      </c>
      <c r="J9" s="27">
        <f>H9-D9</f>
        <v>0</v>
      </c>
      <c r="K9" s="27">
        <f>I9-D9</f>
        <v>0</v>
      </c>
      <c r="L9" s="29">
        <f>H9/D9</f>
        <v>1</v>
      </c>
      <c r="M9" s="29">
        <f>I9/D9</f>
        <v>1</v>
      </c>
    </row>
    <row r="10" spans="1:13" ht="12.75">
      <c r="A10" s="16"/>
      <c r="B10" s="28" t="s">
        <v>12</v>
      </c>
      <c r="C10" s="27">
        <v>168</v>
      </c>
      <c r="D10" s="27">
        <v>168</v>
      </c>
      <c r="E10" s="27">
        <v>168</v>
      </c>
      <c r="F10" s="27">
        <f>E10-C10</f>
        <v>0</v>
      </c>
      <c r="G10" s="29">
        <f>E10/C10</f>
        <v>1</v>
      </c>
      <c r="H10" s="27">
        <v>168</v>
      </c>
      <c r="I10" s="27">
        <v>168</v>
      </c>
      <c r="J10" s="27">
        <f>H10-D10</f>
        <v>0</v>
      </c>
      <c r="K10" s="27">
        <f>I10-D10</f>
        <v>0</v>
      </c>
      <c r="L10" s="29">
        <f>H10/D10</f>
        <v>1</v>
      </c>
      <c r="M10" s="29">
        <f>I10/D10</f>
        <v>1</v>
      </c>
    </row>
    <row r="11" spans="1:13" ht="12.75">
      <c r="A11" s="16"/>
      <c r="B11" s="28" t="s">
        <v>13</v>
      </c>
      <c r="C11" s="27">
        <v>576</v>
      </c>
      <c r="D11" s="27">
        <v>580</v>
      </c>
      <c r="E11" s="27">
        <v>603</v>
      </c>
      <c r="F11" s="27">
        <f>E11-C11</f>
        <v>27</v>
      </c>
      <c r="G11" s="29">
        <f>E11/C11</f>
        <v>1.046875</v>
      </c>
      <c r="H11" s="27">
        <v>584</v>
      </c>
      <c r="I11" s="27">
        <v>589</v>
      </c>
      <c r="J11" s="27">
        <f>H11-D11</f>
        <v>4</v>
      </c>
      <c r="K11" s="27">
        <f>I11-D11</f>
        <v>9</v>
      </c>
      <c r="L11" s="29">
        <f>H11/D11</f>
        <v>1.006896551724138</v>
      </c>
      <c r="M11" s="29">
        <f>I11/D11</f>
        <v>1.0155172413793103</v>
      </c>
    </row>
    <row r="12" spans="1:13" ht="12.75">
      <c r="A12" s="16"/>
      <c r="B12" s="30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20.25" customHeight="1">
      <c r="A13" s="16">
        <v>2</v>
      </c>
      <c r="B13" s="16" t="s">
        <v>14</v>
      </c>
      <c r="C13" s="16">
        <f>C15+C22+C28+C32+C38</f>
        <v>2137</v>
      </c>
      <c r="D13" s="16">
        <f>D15+D22+D28+D32+D38</f>
        <v>2095</v>
      </c>
      <c r="E13" s="16">
        <f>E15+E22+E28+E32+E38</f>
        <v>2095</v>
      </c>
      <c r="F13" s="16">
        <f>E13-C13</f>
        <v>-42</v>
      </c>
      <c r="G13" s="25">
        <f>E13/C13</f>
        <v>0.9803462798315395</v>
      </c>
      <c r="H13" s="16">
        <f>H15+H22+H28+H32+H38</f>
        <v>2061</v>
      </c>
      <c r="I13" s="16">
        <f>I15+I22+I28+I32+I38</f>
        <v>2057</v>
      </c>
      <c r="J13" s="16">
        <f>J15+J22+J28+J32+J38</f>
        <v>-34</v>
      </c>
      <c r="K13" s="16">
        <f>K15+K22+K28+K32+K38</f>
        <v>-38</v>
      </c>
      <c r="L13" s="25">
        <f>H13/D13</f>
        <v>0.9837708830548926</v>
      </c>
      <c r="M13" s="25">
        <f>I13/D13</f>
        <v>0.9818615751789976</v>
      </c>
    </row>
    <row r="14" spans="1:13" ht="9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5.5">
      <c r="A15" s="16" t="s">
        <v>15</v>
      </c>
      <c r="B15" s="18" t="s">
        <v>16</v>
      </c>
      <c r="C15" s="16">
        <f>C17+C18+C19+C20+C16</f>
        <v>996</v>
      </c>
      <c r="D15" s="16">
        <f>D17+D18+D19+D20+D16</f>
        <v>1249</v>
      </c>
      <c r="E15" s="16">
        <f>E17+E18+E19+E20+E16</f>
        <v>1182</v>
      </c>
      <c r="F15" s="16">
        <f aca="true" t="shared" si="0" ref="F15:F20">E15-C15</f>
        <v>186</v>
      </c>
      <c r="G15" s="25">
        <f aca="true" t="shared" si="1" ref="G15:G20">E15/C15</f>
        <v>1.1867469879518073</v>
      </c>
      <c r="H15" s="16">
        <f>H17+H18+H19+H20+H16</f>
        <v>1129</v>
      </c>
      <c r="I15" s="16">
        <f>I17+I18+I19+I20+I16</f>
        <v>1098</v>
      </c>
      <c r="J15" s="16">
        <f>J17+J18+J19+J20+J16</f>
        <v>-120</v>
      </c>
      <c r="K15" s="16">
        <f>K17+K18+K19+K20+K16</f>
        <v>-151</v>
      </c>
      <c r="L15" s="25">
        <f aca="true" t="shared" si="2" ref="L15:L20">H15/D15</f>
        <v>0.9039231385108086</v>
      </c>
      <c r="M15" s="25">
        <f aca="true" t="shared" si="3" ref="M15:M20">I15/D15</f>
        <v>0.8791032826261009</v>
      </c>
    </row>
    <row r="16" spans="1:13" ht="12.75">
      <c r="A16" s="16"/>
      <c r="B16" s="28" t="s">
        <v>9</v>
      </c>
      <c r="C16" s="27">
        <v>384</v>
      </c>
      <c r="D16" s="27">
        <v>412</v>
      </c>
      <c r="E16" s="27">
        <v>403</v>
      </c>
      <c r="F16" s="27">
        <f t="shared" si="0"/>
        <v>19</v>
      </c>
      <c r="G16" s="29">
        <f t="shared" si="1"/>
        <v>1.0494791666666667</v>
      </c>
      <c r="H16" s="27">
        <v>404</v>
      </c>
      <c r="I16" s="27">
        <v>405</v>
      </c>
      <c r="J16" s="27">
        <f>H16-D16</f>
        <v>-8</v>
      </c>
      <c r="K16" s="27">
        <f>I16-D16</f>
        <v>-7</v>
      </c>
      <c r="L16" s="29">
        <f t="shared" si="2"/>
        <v>0.9805825242718447</v>
      </c>
      <c r="M16" s="29">
        <f t="shared" si="3"/>
        <v>0.9830097087378641</v>
      </c>
    </row>
    <row r="17" spans="1:13" ht="12.75">
      <c r="A17" s="16"/>
      <c r="B17" s="28" t="s">
        <v>10</v>
      </c>
      <c r="C17" s="27">
        <v>179</v>
      </c>
      <c r="D17" s="27">
        <v>182</v>
      </c>
      <c r="E17" s="27">
        <v>178</v>
      </c>
      <c r="F17" s="27">
        <f t="shared" si="0"/>
        <v>-1</v>
      </c>
      <c r="G17" s="29">
        <f t="shared" si="1"/>
        <v>0.994413407821229</v>
      </c>
      <c r="H17" s="27">
        <v>177</v>
      </c>
      <c r="I17" s="27">
        <v>176</v>
      </c>
      <c r="J17" s="27">
        <f>H17-D17</f>
        <v>-5</v>
      </c>
      <c r="K17" s="27">
        <f>I17-D17</f>
        <v>-6</v>
      </c>
      <c r="L17" s="29">
        <f t="shared" si="2"/>
        <v>0.9725274725274725</v>
      </c>
      <c r="M17" s="29">
        <f t="shared" si="3"/>
        <v>0.967032967032967</v>
      </c>
    </row>
    <row r="18" spans="1:13" ht="12.75">
      <c r="A18" s="16"/>
      <c r="B18" s="28" t="s">
        <v>11</v>
      </c>
      <c r="C18" s="27">
        <v>14</v>
      </c>
      <c r="D18" s="27">
        <v>14</v>
      </c>
      <c r="E18" s="27">
        <v>14</v>
      </c>
      <c r="F18" s="27">
        <f t="shared" si="0"/>
        <v>0</v>
      </c>
      <c r="G18" s="29">
        <f t="shared" si="1"/>
        <v>1</v>
      </c>
      <c r="H18" s="27">
        <v>14</v>
      </c>
      <c r="I18" s="27">
        <v>14</v>
      </c>
      <c r="J18" s="27">
        <f>H18-D18</f>
        <v>0</v>
      </c>
      <c r="K18" s="27">
        <f>I18-D18</f>
        <v>0</v>
      </c>
      <c r="L18" s="29">
        <f t="shared" si="2"/>
        <v>1</v>
      </c>
      <c r="M18" s="29">
        <f t="shared" si="3"/>
        <v>1</v>
      </c>
    </row>
    <row r="19" spans="1:13" ht="12.75">
      <c r="A19" s="16"/>
      <c r="B19" s="28" t="s">
        <v>12</v>
      </c>
      <c r="C19" s="27">
        <v>120</v>
      </c>
      <c r="D19" s="27">
        <v>116</v>
      </c>
      <c r="E19" s="27">
        <v>117</v>
      </c>
      <c r="F19" s="27">
        <f t="shared" si="0"/>
        <v>-3</v>
      </c>
      <c r="G19" s="29">
        <f t="shared" si="1"/>
        <v>0.975</v>
      </c>
      <c r="H19" s="27">
        <v>117</v>
      </c>
      <c r="I19" s="27">
        <v>117</v>
      </c>
      <c r="J19" s="27">
        <f>H19-D19</f>
        <v>1</v>
      </c>
      <c r="K19" s="27">
        <f>I19-D19</f>
        <v>1</v>
      </c>
      <c r="L19" s="29">
        <f t="shared" si="2"/>
        <v>1.0086206896551724</v>
      </c>
      <c r="M19" s="29">
        <f t="shared" si="3"/>
        <v>1.0086206896551724</v>
      </c>
    </row>
    <row r="20" spans="1:13" ht="12.75">
      <c r="A20" s="16"/>
      <c r="B20" s="28" t="s">
        <v>13</v>
      </c>
      <c r="C20" s="27">
        <v>299</v>
      </c>
      <c r="D20" s="27">
        <v>525</v>
      </c>
      <c r="E20" s="27">
        <v>470</v>
      </c>
      <c r="F20" s="27">
        <f t="shared" si="0"/>
        <v>171</v>
      </c>
      <c r="G20" s="29">
        <f t="shared" si="1"/>
        <v>1.5719063545150502</v>
      </c>
      <c r="H20" s="27">
        <v>417</v>
      </c>
      <c r="I20" s="27">
        <v>386</v>
      </c>
      <c r="J20" s="27">
        <f>H20-D20</f>
        <v>-108</v>
      </c>
      <c r="K20" s="27">
        <f>I20-D20</f>
        <v>-139</v>
      </c>
      <c r="L20" s="29">
        <f t="shared" si="2"/>
        <v>0.7942857142857143</v>
      </c>
      <c r="M20" s="29">
        <f t="shared" si="3"/>
        <v>0.7352380952380952</v>
      </c>
    </row>
    <row r="21" spans="1:13" ht="12.75">
      <c r="A21" s="16"/>
      <c r="B21" s="3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25.5">
      <c r="A22" s="16" t="s">
        <v>17</v>
      </c>
      <c r="B22" s="18" t="s">
        <v>18</v>
      </c>
      <c r="C22" s="16">
        <f>C24+C25+C26+C23</f>
        <v>343</v>
      </c>
      <c r="D22" s="16">
        <f>D24+D25+D26+D23</f>
        <v>119</v>
      </c>
      <c r="E22" s="16">
        <f>E24+E25+E26+E23</f>
        <v>175</v>
      </c>
      <c r="F22" s="16">
        <f>F24+F25+F26+F23</f>
        <v>-168</v>
      </c>
      <c r="G22" s="25">
        <f>E22/C22</f>
        <v>0.5102040816326531</v>
      </c>
      <c r="H22" s="16">
        <f>H24+H25+H26+H23</f>
        <v>228</v>
      </c>
      <c r="I22" s="16">
        <f>I24+I25+I26+I23</f>
        <v>264</v>
      </c>
      <c r="J22" s="16">
        <f>J24+J25+J26+J23</f>
        <v>109</v>
      </c>
      <c r="K22" s="16">
        <f>K24+K25+K26+K23</f>
        <v>145</v>
      </c>
      <c r="L22" s="25">
        <f>H22/D22</f>
        <v>1.915966386554622</v>
      </c>
      <c r="M22" s="25">
        <f>I22/D22</f>
        <v>2.2184873949579833</v>
      </c>
    </row>
    <row r="23" spans="1:13" ht="12.75">
      <c r="A23" s="16"/>
      <c r="B23" s="28" t="s">
        <v>9</v>
      </c>
      <c r="C23" s="27">
        <v>17</v>
      </c>
      <c r="D23" s="27">
        <v>9</v>
      </c>
      <c r="E23" s="27">
        <v>8</v>
      </c>
      <c r="F23" s="27">
        <f>E23-C23</f>
        <v>-9</v>
      </c>
      <c r="G23" s="29">
        <f>E23/C23</f>
        <v>0.47058823529411764</v>
      </c>
      <c r="H23" s="27">
        <v>8</v>
      </c>
      <c r="I23" s="27">
        <v>8</v>
      </c>
      <c r="J23" s="27">
        <f>H23-D23</f>
        <v>-1</v>
      </c>
      <c r="K23" s="27">
        <f>I23-D23</f>
        <v>-1</v>
      </c>
      <c r="L23" s="29">
        <f>H23/D23</f>
        <v>0.8888888888888888</v>
      </c>
      <c r="M23" s="29">
        <f>I23/D23</f>
        <v>0.8888888888888888</v>
      </c>
    </row>
    <row r="24" spans="1:13" ht="12.75">
      <c r="A24" s="16"/>
      <c r="B24" s="28" t="s">
        <v>10</v>
      </c>
      <c r="C24" s="27">
        <v>63</v>
      </c>
      <c r="D24" s="27">
        <v>67</v>
      </c>
      <c r="E24" s="27">
        <v>66</v>
      </c>
      <c r="F24" s="27">
        <f>E24-C24</f>
        <v>3</v>
      </c>
      <c r="G24" s="29">
        <f>E24/C24</f>
        <v>1.0476190476190477</v>
      </c>
      <c r="H24" s="27">
        <v>66</v>
      </c>
      <c r="I24" s="27">
        <v>67</v>
      </c>
      <c r="J24" s="27">
        <f>H24-D24</f>
        <v>-1</v>
      </c>
      <c r="K24" s="27">
        <f>I24-D24</f>
        <v>0</v>
      </c>
      <c r="L24" s="29">
        <f>H24/D24</f>
        <v>0.9850746268656716</v>
      </c>
      <c r="M24" s="29">
        <f>I24/D24</f>
        <v>1</v>
      </c>
    </row>
    <row r="25" spans="1:13" ht="12.75">
      <c r="A25" s="16"/>
      <c r="B25" s="28" t="s">
        <v>12</v>
      </c>
      <c r="C25" s="27">
        <v>36</v>
      </c>
      <c r="D25" s="27">
        <v>40</v>
      </c>
      <c r="E25" s="27">
        <v>39</v>
      </c>
      <c r="F25" s="27">
        <f>E25-C25</f>
        <v>3</v>
      </c>
      <c r="G25" s="29">
        <f>E25/C25</f>
        <v>1.0833333333333333</v>
      </c>
      <c r="H25" s="27">
        <v>39</v>
      </c>
      <c r="I25" s="27">
        <v>39</v>
      </c>
      <c r="J25" s="27">
        <f>H25-D25</f>
        <v>-1</v>
      </c>
      <c r="K25" s="27">
        <f>I25-D25</f>
        <v>-1</v>
      </c>
      <c r="L25" s="29">
        <f>H25/D25</f>
        <v>0.975</v>
      </c>
      <c r="M25" s="29">
        <f>I25/D25</f>
        <v>0.975</v>
      </c>
    </row>
    <row r="26" spans="1:13" ht="12.75">
      <c r="A26" s="16"/>
      <c r="B26" s="28" t="s">
        <v>13</v>
      </c>
      <c r="C26" s="27">
        <v>227</v>
      </c>
      <c r="D26" s="27">
        <v>3</v>
      </c>
      <c r="E26" s="27">
        <v>62</v>
      </c>
      <c r="F26" s="27">
        <f>E26-C26</f>
        <v>-165</v>
      </c>
      <c r="G26" s="29">
        <f>E25/C26</f>
        <v>0.17180616740088106</v>
      </c>
      <c r="H26" s="27">
        <v>115</v>
      </c>
      <c r="I26" s="27">
        <v>150</v>
      </c>
      <c r="J26" s="27">
        <f>H26-D26</f>
        <v>112</v>
      </c>
      <c r="K26" s="27">
        <f>I26-D26</f>
        <v>147</v>
      </c>
      <c r="L26" s="29">
        <f>H26/D25</f>
        <v>2.875</v>
      </c>
      <c r="M26" s="29">
        <f>I26/D25</f>
        <v>3.75</v>
      </c>
    </row>
    <row r="27" spans="1:13" ht="12.75">
      <c r="A27" s="16"/>
      <c r="B27" s="30"/>
      <c r="C27" s="31"/>
      <c r="D27" s="31"/>
      <c r="E27" s="31"/>
      <c r="F27" s="27"/>
      <c r="G27" s="27"/>
      <c r="H27" s="27"/>
      <c r="I27" s="27"/>
      <c r="J27" s="27"/>
      <c r="K27" s="27"/>
      <c r="L27" s="27"/>
      <c r="M27" s="27"/>
    </row>
    <row r="28" spans="1:13" ht="25.5">
      <c r="A28" s="16" t="s">
        <v>19</v>
      </c>
      <c r="B28" s="18" t="s">
        <v>20</v>
      </c>
      <c r="C28" s="16">
        <f>C29+C30</f>
        <v>318</v>
      </c>
      <c r="D28" s="16">
        <f>D29+D30</f>
        <v>303</v>
      </c>
      <c r="E28" s="16">
        <f>E29+E30</f>
        <v>303</v>
      </c>
      <c r="F28" s="16">
        <f>E28-C28</f>
        <v>-15</v>
      </c>
      <c r="G28" s="25">
        <f>E28/C28</f>
        <v>0.9528301886792453</v>
      </c>
      <c r="H28" s="16">
        <f>H29+H30</f>
        <v>303</v>
      </c>
      <c r="I28" s="16">
        <f>I29+I30</f>
        <v>304</v>
      </c>
      <c r="J28" s="16">
        <f>J29+J30</f>
        <v>0</v>
      </c>
      <c r="K28" s="16">
        <f>K29+K30</f>
        <v>1</v>
      </c>
      <c r="L28" s="25">
        <f>H28/D28</f>
        <v>1</v>
      </c>
      <c r="M28" s="25">
        <f>I28/D28</f>
        <v>1.0033003300330032</v>
      </c>
    </row>
    <row r="29" spans="1:13" ht="12.75">
      <c r="A29" s="16"/>
      <c r="B29" s="28" t="s">
        <v>9</v>
      </c>
      <c r="C29" s="27">
        <v>281</v>
      </c>
      <c r="D29" s="27">
        <v>264</v>
      </c>
      <c r="E29" s="27">
        <v>264</v>
      </c>
      <c r="F29" s="27">
        <f>E29-C29</f>
        <v>-17</v>
      </c>
      <c r="G29" s="29">
        <f>E29/C29</f>
        <v>0.9395017793594306</v>
      </c>
      <c r="H29" s="27">
        <v>264</v>
      </c>
      <c r="I29" s="27">
        <v>264</v>
      </c>
      <c r="J29" s="27">
        <f>H29-D29</f>
        <v>0</v>
      </c>
      <c r="K29" s="27">
        <f>I29-D29</f>
        <v>0</v>
      </c>
      <c r="L29" s="29">
        <f>H29/D29</f>
        <v>1</v>
      </c>
      <c r="M29" s="29">
        <f>I29/D29</f>
        <v>1</v>
      </c>
    </row>
    <row r="30" spans="1:13" ht="12.75">
      <c r="A30" s="16"/>
      <c r="B30" s="28" t="s">
        <v>13</v>
      </c>
      <c r="C30" s="27">
        <v>37</v>
      </c>
      <c r="D30" s="27">
        <v>39</v>
      </c>
      <c r="E30" s="27">
        <v>39</v>
      </c>
      <c r="F30" s="27">
        <f>E30-C30</f>
        <v>2</v>
      </c>
      <c r="G30" s="29">
        <f>E30/C30</f>
        <v>1.054054054054054</v>
      </c>
      <c r="H30" s="27">
        <v>39</v>
      </c>
      <c r="I30" s="27">
        <v>40</v>
      </c>
      <c r="J30" s="27">
        <f>H30-D30</f>
        <v>0</v>
      </c>
      <c r="K30" s="27">
        <f>I30-D30</f>
        <v>1</v>
      </c>
      <c r="L30" s="29">
        <f>H30/D30</f>
        <v>1</v>
      </c>
      <c r="M30" s="29">
        <f>I30/D30</f>
        <v>1.0256410256410255</v>
      </c>
    </row>
    <row r="31" spans="1:13" ht="12.75">
      <c r="A31" s="16"/>
      <c r="B31" s="30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25.5">
      <c r="A32" s="16" t="s">
        <v>21</v>
      </c>
      <c r="B32" s="18" t="s">
        <v>22</v>
      </c>
      <c r="C32" s="16">
        <f>C33+C34+C35+C36</f>
        <v>473</v>
      </c>
      <c r="D32" s="16">
        <f>D33+D34+D35+D36</f>
        <v>417</v>
      </c>
      <c r="E32" s="16">
        <f>E33+E34+E35+E36</f>
        <v>427</v>
      </c>
      <c r="F32" s="16">
        <f>E32-C32</f>
        <v>-46</v>
      </c>
      <c r="G32" s="25">
        <f>E32/C32</f>
        <v>0.9027484143763214</v>
      </c>
      <c r="H32" s="16">
        <f>H33+H34+H35+H36</f>
        <v>393</v>
      </c>
      <c r="I32" s="16">
        <f>I33+I34+I35+I36</f>
        <v>383</v>
      </c>
      <c r="J32" s="16">
        <f>J33+J34+J35+J36</f>
        <v>-24</v>
      </c>
      <c r="K32" s="16">
        <f>K33+K34+K35+K36</f>
        <v>-34</v>
      </c>
      <c r="L32" s="25">
        <f>H32/D32</f>
        <v>0.9424460431654677</v>
      </c>
      <c r="M32" s="25">
        <f>I32/D32</f>
        <v>0.9184652278177458</v>
      </c>
    </row>
    <row r="33" spans="1:13" ht="12.75">
      <c r="A33" s="16"/>
      <c r="B33" s="28" t="s">
        <v>9</v>
      </c>
      <c r="C33" s="27">
        <v>180</v>
      </c>
      <c r="D33" s="27">
        <v>179</v>
      </c>
      <c r="E33" s="27">
        <v>178</v>
      </c>
      <c r="F33" s="27">
        <f>E33-C33</f>
        <v>-2</v>
      </c>
      <c r="G33" s="29">
        <f>E33/C33</f>
        <v>0.9888888888888889</v>
      </c>
      <c r="H33" s="27">
        <v>177</v>
      </c>
      <c r="I33" s="27">
        <v>177</v>
      </c>
      <c r="J33" s="27">
        <f>H33-D33</f>
        <v>-2</v>
      </c>
      <c r="K33" s="27">
        <f>I33-D33</f>
        <v>-2</v>
      </c>
      <c r="L33" s="29">
        <f>H33/D33</f>
        <v>0.9888268156424581</v>
      </c>
      <c r="M33" s="29">
        <f>I33/D33</f>
        <v>0.9888268156424581</v>
      </c>
    </row>
    <row r="34" spans="1:13" ht="12.75">
      <c r="A34" s="16"/>
      <c r="B34" s="28" t="s">
        <v>10</v>
      </c>
      <c r="C34" s="27">
        <v>268</v>
      </c>
      <c r="D34" s="27">
        <v>213</v>
      </c>
      <c r="E34" s="27">
        <v>205</v>
      </c>
      <c r="F34" s="27">
        <f>E34-C34</f>
        <v>-63</v>
      </c>
      <c r="G34" s="29">
        <f>E34/C34</f>
        <v>0.7649253731343284</v>
      </c>
      <c r="H34" s="27">
        <v>191</v>
      </c>
      <c r="I34" s="27">
        <v>181</v>
      </c>
      <c r="J34" s="27">
        <f>H34-D34</f>
        <v>-22</v>
      </c>
      <c r="K34" s="27">
        <f>I34-D34</f>
        <v>-32</v>
      </c>
      <c r="L34" s="29">
        <f>H34/D34</f>
        <v>0.8967136150234741</v>
      </c>
      <c r="M34" s="29">
        <f>I34/D34</f>
        <v>0.8497652582159625</v>
      </c>
    </row>
    <row r="35" spans="1:13" ht="12.75">
      <c r="A35" s="16"/>
      <c r="B35" s="28" t="s">
        <v>23</v>
      </c>
      <c r="C35" s="27">
        <v>12</v>
      </c>
      <c r="D35" s="27">
        <v>12</v>
      </c>
      <c r="E35" s="27">
        <v>12</v>
      </c>
      <c r="F35" s="27">
        <f>E35-C35</f>
        <v>0</v>
      </c>
      <c r="G35" s="29">
        <f>E35/C35</f>
        <v>1</v>
      </c>
      <c r="H35" s="27">
        <v>12</v>
      </c>
      <c r="I35" s="27">
        <v>12</v>
      </c>
      <c r="J35" s="27">
        <f>H35-D35</f>
        <v>0</v>
      </c>
      <c r="K35" s="27">
        <f>I35-D35</f>
        <v>0</v>
      </c>
      <c r="L35" s="29">
        <f>H35/D35</f>
        <v>1</v>
      </c>
      <c r="M35" s="29">
        <f>I35/D35</f>
        <v>1</v>
      </c>
    </row>
    <row r="36" spans="1:13" ht="12.75">
      <c r="A36" s="16"/>
      <c r="B36" s="28" t="s">
        <v>13</v>
      </c>
      <c r="C36" s="27">
        <v>13</v>
      </c>
      <c r="D36" s="27">
        <v>13</v>
      </c>
      <c r="E36" s="27">
        <v>32</v>
      </c>
      <c r="F36" s="27">
        <f>E36-C36</f>
        <v>19</v>
      </c>
      <c r="G36" s="29">
        <f>E36/C36</f>
        <v>2.4615384615384617</v>
      </c>
      <c r="H36" s="27">
        <v>13</v>
      </c>
      <c r="I36" s="27">
        <v>13</v>
      </c>
      <c r="J36" s="27">
        <f>H36-D36</f>
        <v>0</v>
      </c>
      <c r="K36" s="27">
        <f>I36-D36</f>
        <v>0</v>
      </c>
      <c r="L36" s="29">
        <f>H36/D36</f>
        <v>1</v>
      </c>
      <c r="M36" s="29">
        <f>I36/D36</f>
        <v>1</v>
      </c>
    </row>
    <row r="37" spans="1:13" ht="12.75">
      <c r="A37" s="16"/>
      <c r="B37" s="3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25.5">
      <c r="A38" s="16" t="s">
        <v>24</v>
      </c>
      <c r="B38" s="18" t="s">
        <v>25</v>
      </c>
      <c r="C38" s="16">
        <f>C39+C40+C41+C42</f>
        <v>7</v>
      </c>
      <c r="D38" s="16">
        <f>D39+D40+D41+D42</f>
        <v>7</v>
      </c>
      <c r="E38" s="16">
        <f>E39+E40+E41+E42</f>
        <v>8</v>
      </c>
      <c r="F38" s="16">
        <f>E38-C38</f>
        <v>1</v>
      </c>
      <c r="G38" s="25">
        <f>E38/C38</f>
        <v>1.1428571428571428</v>
      </c>
      <c r="H38" s="16">
        <f>H39+H40+H41+H42</f>
        <v>8</v>
      </c>
      <c r="I38" s="16">
        <f>I39+I40+I41+I42</f>
        <v>8</v>
      </c>
      <c r="J38" s="16">
        <f>J39+J40+J41+J42</f>
        <v>1</v>
      </c>
      <c r="K38" s="16">
        <f>K39+K40+K41+K42</f>
        <v>1</v>
      </c>
      <c r="L38" s="25">
        <f>H38/D38</f>
        <v>1.1428571428571428</v>
      </c>
      <c r="M38" s="25">
        <f>I38/D38</f>
        <v>1.1428571428571428</v>
      </c>
    </row>
    <row r="39" spans="1:13" ht="12.75">
      <c r="A39" s="16"/>
      <c r="B39" s="28" t="s">
        <v>9</v>
      </c>
      <c r="C39" s="27">
        <v>2</v>
      </c>
      <c r="D39" s="27">
        <v>2</v>
      </c>
      <c r="E39" s="27">
        <v>4</v>
      </c>
      <c r="F39" s="27">
        <f>E39-C39</f>
        <v>2</v>
      </c>
      <c r="G39" s="29">
        <f>E39/C39</f>
        <v>2</v>
      </c>
      <c r="H39" s="27">
        <v>4</v>
      </c>
      <c r="I39" s="27">
        <v>4</v>
      </c>
      <c r="J39" s="27">
        <f>H39-D39</f>
        <v>2</v>
      </c>
      <c r="K39" s="27">
        <f>I39-D39</f>
        <v>2</v>
      </c>
      <c r="L39" s="29">
        <f>H39/D39</f>
        <v>2</v>
      </c>
      <c r="M39" s="29">
        <f>I39/D39</f>
        <v>2</v>
      </c>
    </row>
    <row r="40" spans="1:13" ht="12.75">
      <c r="A40" s="16"/>
      <c r="B40" s="28" t="s">
        <v>10</v>
      </c>
      <c r="C40" s="27">
        <v>5</v>
      </c>
      <c r="D40" s="27">
        <v>5</v>
      </c>
      <c r="E40" s="27">
        <v>4</v>
      </c>
      <c r="F40" s="27">
        <f>E40-C40</f>
        <v>-1</v>
      </c>
      <c r="G40" s="29">
        <f>E40/C40</f>
        <v>0.8</v>
      </c>
      <c r="H40" s="27">
        <v>4</v>
      </c>
      <c r="I40" s="27">
        <v>4</v>
      </c>
      <c r="J40" s="27">
        <f>H40-D40</f>
        <v>-1</v>
      </c>
      <c r="K40" s="27">
        <f>I40-D40</f>
        <v>-1</v>
      </c>
      <c r="L40" s="29">
        <f>H40/D40</f>
        <v>0.8</v>
      </c>
      <c r="M40" s="29">
        <f>I40/D40</f>
        <v>0.8</v>
      </c>
    </row>
    <row r="41" spans="1:13" ht="12.75" hidden="1">
      <c r="A41" s="16"/>
      <c r="B41" s="28" t="s">
        <v>23</v>
      </c>
      <c r="C41" s="27">
        <v>0</v>
      </c>
      <c r="D41" s="27">
        <v>0</v>
      </c>
      <c r="E41" s="27">
        <v>0</v>
      </c>
      <c r="F41" s="27">
        <f>E41-C41</f>
        <v>0</v>
      </c>
      <c r="G41" s="29" t="e">
        <f>E41/C41</f>
        <v>#DIV/0!</v>
      </c>
      <c r="H41" s="27">
        <v>0</v>
      </c>
      <c r="I41" s="27">
        <v>0</v>
      </c>
      <c r="J41" s="27">
        <f>H41-D41</f>
        <v>0</v>
      </c>
      <c r="K41" s="27">
        <f>I41-D41</f>
        <v>0</v>
      </c>
      <c r="L41" s="29" t="e">
        <f>H41/D41</f>
        <v>#DIV/0!</v>
      </c>
      <c r="M41" s="29" t="e">
        <f>I41/D41</f>
        <v>#DIV/0!</v>
      </c>
    </row>
    <row r="42" spans="1:13" ht="12.75" hidden="1">
      <c r="A42" s="16"/>
      <c r="B42" s="28" t="s">
        <v>13</v>
      </c>
      <c r="C42" s="27">
        <v>0</v>
      </c>
      <c r="D42" s="27">
        <v>0</v>
      </c>
      <c r="E42" s="27">
        <v>0</v>
      </c>
      <c r="F42" s="27">
        <f>E42-C42</f>
        <v>0</v>
      </c>
      <c r="G42" s="29" t="e">
        <f>E42/C42</f>
        <v>#DIV/0!</v>
      </c>
      <c r="H42" s="27">
        <v>0</v>
      </c>
      <c r="I42" s="27">
        <v>0</v>
      </c>
      <c r="J42" s="27">
        <f>H42-D42</f>
        <v>0</v>
      </c>
      <c r="K42" s="27">
        <f>I42-D42</f>
        <v>0</v>
      </c>
      <c r="L42" s="29" t="e">
        <f>H42/D42</f>
        <v>#DIV/0!</v>
      </c>
      <c r="M42" s="29" t="e">
        <f>I42/D42</f>
        <v>#DIV/0!</v>
      </c>
    </row>
    <row r="43" spans="1:13" ht="12.75">
      <c r="A43" s="16"/>
      <c r="B43" s="30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</sheetData>
  <mergeCells count="2">
    <mergeCell ref="A1:A2"/>
    <mergeCell ref="B1:B2"/>
  </mergeCells>
  <printOptions/>
  <pageMargins left="0.5905511811023623" right="0.1968503937007874" top="0.9448818897637796" bottom="0.5905511811023623" header="0.4724409448818898" footer="0.31496062992125984"/>
  <pageSetup horizontalDpi="600" verticalDpi="600" orientation="landscape" scale="75" r:id="rId1"/>
  <headerFooter alignWithMargins="0">
    <oddHeader>&amp;C&amp;"Arial CE,Pogrubiony"&amp;13
Stan mienia komunalnego - grunty miasta Opola w 2005 i I pólroczu 2006 r. oraz zmiany planowane na koniec lat 2006 - 2007 &amp;R&amp;11Tabela nr 6
&amp;"Arial CE,Pogrubiony"
&amp;"Arial CE,Standardowy"ha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ja</cp:lastModifiedBy>
  <cp:lastPrinted>2006-11-15T07:36:33Z</cp:lastPrinted>
  <dcterms:created xsi:type="dcterms:W3CDTF">2004-04-02T07:34:05Z</dcterms:created>
  <dcterms:modified xsi:type="dcterms:W3CDTF">2006-11-15T07:37:22Z</dcterms:modified>
  <cp:category/>
  <cp:version/>
  <cp:contentType/>
  <cp:contentStatus/>
</cp:coreProperties>
</file>