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tabRatio="737" activeTab="0"/>
  </bookViews>
  <sheets>
    <sheet name="dot dla instyt. kultury zał 11" sheetId="1" r:id="rId1"/>
    <sheet name="pozostałe dotacje - zał. 12" sheetId="2" r:id="rId2"/>
    <sheet name="dochody własne zał 13" sheetId="3" r:id="rId3"/>
    <sheet name="Gosp. pomoc. zał 14" sheetId="4" r:id="rId4"/>
    <sheet name="Fund-gmina zał. 15" sheetId="5" r:id="rId5"/>
    <sheet name="Fund-powiat zał. 16" sheetId="6" r:id="rId6"/>
    <sheet name="Pow. F. Gospod.  zał. 17" sheetId="7" r:id="rId7"/>
    <sheet name="zał. 18" sheetId="8" r:id="rId8"/>
    <sheet name="zał. 19" sheetId="9" r:id="rId9"/>
    <sheet name="zał. 2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123Graph_B" localSheetId="6" hidden="1">'[2]Inwestycje-zał.3'!#REF!</definedName>
    <definedName name="__123Graph_B" localSheetId="1" hidden="1">'[4]Inwestycje-zał.3'!#REF!</definedName>
    <definedName name="__123Graph_B" localSheetId="7" hidden="1">'[4]Inwestycje-zał.3'!#REF!</definedName>
    <definedName name="__123Graph_B" localSheetId="8" hidden="1">'[4]Inwestycje-zał.3'!#REF!</definedName>
    <definedName name="__123Graph_B" hidden="1">'[1]Inwestycje-zał.3'!#REF!</definedName>
    <definedName name="__123Graph_D" localSheetId="6" hidden="1">'[2]Inwestycje-zał.3'!#REF!</definedName>
    <definedName name="__123Graph_D" localSheetId="1" hidden="1">'[4]Inwestycje-zał.3'!#REF!</definedName>
    <definedName name="__123Graph_D" localSheetId="7" hidden="1">'[4]Inwestycje-zał.3'!#REF!</definedName>
    <definedName name="__123Graph_D" localSheetId="8" hidden="1">'[4]Inwestycje-zał.3'!#REF!</definedName>
    <definedName name="__123Graph_D" hidden="1">'[1]Inwestycje-zał.3'!#REF!</definedName>
    <definedName name="__123Graph_F" localSheetId="6" hidden="1">'[2]Inwestycje-zał.3'!#REF!</definedName>
    <definedName name="__123Graph_F" localSheetId="1" hidden="1">'[4]Inwestycje-zał.3'!#REF!</definedName>
    <definedName name="__123Graph_F" localSheetId="7" hidden="1">'[4]Inwestycje-zał.3'!#REF!</definedName>
    <definedName name="__123Graph_F" localSheetId="8" hidden="1">'[4]Inwestycje-zał.3'!#REF!</definedName>
    <definedName name="__123Graph_F" hidden="1">'[1]Inwestycje-zał.3'!#REF!</definedName>
    <definedName name="__123Graph_X" localSheetId="6" hidden="1">'[2]Inwestycje-zał.3'!#REF!</definedName>
    <definedName name="__123Graph_X" localSheetId="1" hidden="1">'[4]Inwestycje-zał.3'!#REF!</definedName>
    <definedName name="__123Graph_X" localSheetId="7" hidden="1">'[4]Inwestycje-zał.3'!#REF!</definedName>
    <definedName name="__123Graph_X" localSheetId="8" hidden="1">'[4]Inwestycje-zał.3'!#REF!</definedName>
    <definedName name="__123Graph_X" hidden="1">'[1]Inwestycje-zał.3'!#REF!</definedName>
    <definedName name="aa" localSheetId="1" hidden="1">'[7]Inwestycje-zał.3'!#REF!</definedName>
    <definedName name="aa" hidden="1">'[5]Inwestycje-zał.3'!#REF!</definedName>
    <definedName name="aaa" localSheetId="1" hidden="1">'[1]Inwestycje-zał.3'!#REF!</definedName>
    <definedName name="aaa" hidden="1">'[2]Inwestycje-zał.3'!#REF!</definedName>
    <definedName name="aaaaaaaaaaaa" hidden="1">'[4]Inwestycje-zał.3'!#REF!</definedName>
    <definedName name="abc" hidden="1">'[4]Inwestycje-zał.3'!#REF!</definedName>
    <definedName name="bb" hidden="1">'[4]Inwestycje-zał.3'!#REF!</definedName>
    <definedName name="kk" hidden="1">'[4]Inwestycje-zał.3'!#REF!</definedName>
    <definedName name="kkk" localSheetId="1" hidden="1">'[7]Inwestycje-zał.3'!#REF!</definedName>
    <definedName name="kkk" hidden="1">'[5]Inwestycje-zał.3'!#REF!</definedName>
    <definedName name="_xlnm.Print_Area" localSheetId="1">'pozostałe dotacje - zał. 12'!$A$1:$D$80</definedName>
    <definedName name="_xlnm.Print_Area" localSheetId="9">'zał. 20'!$A$1:$S$101</definedName>
    <definedName name="planowanie" hidden="1">'[4]Inwestycje-zał.3'!#REF!</definedName>
    <definedName name="Sierpień" hidden="1">'[4]Inwestycje-zał.3'!#REF!</definedName>
    <definedName name="_xlnm.Print_Titles" localSheetId="1">'pozostałe dotacje - zał. 12'!$1:$2</definedName>
    <definedName name="_xlnm.Print_Titles" localSheetId="7">'zał. 18'!$1:$7</definedName>
    <definedName name="ww" hidden="1">'[4]Inwestycje-zał.3'!#REF!</definedName>
    <definedName name="xxx" hidden="1">'[4]Inwestycje-zał.3'!#REF!</definedName>
    <definedName name="xxxx" hidden="1">'[4]Inwestycje-zał.3'!#REF!</definedName>
    <definedName name="xxxxxxxx" hidden="1">'[4]Inwestycje-zał.3'!#REF!</definedName>
    <definedName name="xxxxxxxxxx" hidden="1">'[4]Inwestycje-zał.3'!#REF!</definedName>
    <definedName name="zlec." localSheetId="1" hidden="1">'[6]INWESTYCJE'!#REF!</definedName>
    <definedName name="zlec." hidden="1">'[3]INWESTYCJE'!#REF!</definedName>
  </definedNames>
  <calcPr fullCalcOnLoad="1"/>
</workbook>
</file>

<file path=xl/comments10.xml><?xml version="1.0" encoding="utf-8"?>
<comments xmlns="http://schemas.openxmlformats.org/spreadsheetml/2006/main">
  <authors>
    <author>krawczyk</author>
  </authors>
  <commentList>
    <comment ref="F100" authorId="0">
      <text>
        <r>
          <rPr>
            <b/>
            <sz val="8"/>
            <rFont val="Tahoma"/>
            <family val="0"/>
          </rPr>
          <t>krawczyk:</t>
        </r>
        <r>
          <rPr>
            <sz val="8"/>
            <rFont val="Tahoma"/>
            <family val="0"/>
          </rPr>
          <t xml:space="preserve">
wartości zaznaczono w kol tła</t>
        </r>
      </text>
    </comment>
  </commentList>
</comments>
</file>

<file path=xl/sharedStrings.xml><?xml version="1.0" encoding="utf-8"?>
<sst xmlns="http://schemas.openxmlformats.org/spreadsheetml/2006/main" count="575" uniqueCount="388">
  <si>
    <t>Plan na 2007 r.</t>
  </si>
  <si>
    <t>Plan dotacji na 2007 rok</t>
  </si>
  <si>
    <t>w tym:</t>
  </si>
  <si>
    <t xml:space="preserve">Wynagrodzenia i pochodne </t>
  </si>
  <si>
    <t xml:space="preserve">Treść </t>
  </si>
  <si>
    <t xml:space="preserve">II. Przychody </t>
  </si>
  <si>
    <t xml:space="preserve">III. Wydatki </t>
  </si>
  <si>
    <t xml:space="preserve">IV. Stan funduszu obrotowego na koniec roku </t>
  </si>
  <si>
    <t>Lp.</t>
  </si>
  <si>
    <t xml:space="preserve">Przypisane przychody własne </t>
  </si>
  <si>
    <t xml:space="preserve">Wydatki            (bez wpłat do budżetu) </t>
  </si>
  <si>
    <t xml:space="preserve">Pokrycie niedoboru        (dotacja) </t>
  </si>
  <si>
    <t>Gospodarstwo pomocnicze</t>
  </si>
  <si>
    <t>Galeria Sztuki Współczesnej</t>
  </si>
  <si>
    <t>Miejski Ośrodek Kultury</t>
  </si>
  <si>
    <t xml:space="preserve">w tym: Zespół Pieśni i Tańca "Opole" </t>
  </si>
  <si>
    <t xml:space="preserve">Opolski Teatr Lalki i Aktora </t>
  </si>
  <si>
    <t>Wyszczególnienie</t>
  </si>
  <si>
    <t xml:space="preserve">Szkoły artystyczne </t>
  </si>
  <si>
    <t>Kwota w zł</t>
  </si>
  <si>
    <t>I.  Stan funduszu obrotowego na początku roku</t>
  </si>
  <si>
    <t>Zakład Obsługi Technicznej Miejskiego Ośrodka Dokumentacji Geodezyjnej i Kartograficznej Urzędu Miasta Opola</t>
  </si>
  <si>
    <t>Miejska Biblioteka Publiczna</t>
  </si>
  <si>
    <t>Żłobki</t>
  </si>
  <si>
    <t>Dział</t>
  </si>
  <si>
    <t>Rozdział</t>
  </si>
  <si>
    <t>Dom Dziecka</t>
  </si>
  <si>
    <t>Pogotowie Opiekuńcze</t>
  </si>
  <si>
    <t>Przedszkola specjalne</t>
  </si>
  <si>
    <t>Dom Pomocy Społecznej dla Kombatantów</t>
  </si>
  <si>
    <t>Nazwa</t>
  </si>
  <si>
    <t>Dotacja</t>
  </si>
  <si>
    <t>Przedszkola, w tym:</t>
  </si>
  <si>
    <t xml:space="preserve">§ 0580 - Grzywny i inne kary pieniężne od osób prawnych i innych jednostek organizacyjnych </t>
  </si>
  <si>
    <t xml:space="preserve">§ 0690 - Wpływy z różnych opłat </t>
  </si>
  <si>
    <t xml:space="preserve">1. Edukacja ekologiczna oraz propagowanie działań proekologicznych i zasady zrównoważonego rozwoju </t>
  </si>
  <si>
    <t xml:space="preserve">2. Wspomaganie innych systemów kontrolnych i pomiarowych oraz badań stanu środowiska, a także systemów pomiarowych zużycia wody i ciepła </t>
  </si>
  <si>
    <t xml:space="preserve">3. Realizowanie zadań modernizacyjnych i inwestycyjnych służących ochronie środowiska i gospodarce wodnej, w tym instalacji lub urządzeń ochrony przeciwpowodziowej i obiektów małej retencji wodnej </t>
  </si>
  <si>
    <t xml:space="preserve">4. Przedsięwzięcia związane z gospodarką odpadami i ochroną powierzchni ziemi </t>
  </si>
  <si>
    <t>Przychody</t>
  </si>
  <si>
    <t>Wydatki</t>
  </si>
  <si>
    <t>BEZPIECZEŃSTWO PUBLICZNE I OCHRONA PRZECIWPOŻAROWA</t>
  </si>
  <si>
    <t>OŚWIATA I WYCHOWANIE</t>
  </si>
  <si>
    <t>POMOC SPOŁECZNA</t>
  </si>
  <si>
    <t>POZOSTAŁE ZADANIA W ZAKRESIE POLITYKI SPOŁECZNEJ</t>
  </si>
  <si>
    <t>Szkolne schronisko młodzieżowe</t>
  </si>
  <si>
    <t>GOSPODARKA KOMUNALNA I OCHRONA ŚRODOWISKA</t>
  </si>
  <si>
    <t>OGRODY BOTANICZNE I ZOOLOGICZNE ORAZ NATURALNE OBSZARY I OBIEKTY CHRONIONEJ PRZYRODY</t>
  </si>
  <si>
    <t>EDUKACYJNA OPIEKA WYCHOWAWCZA</t>
  </si>
  <si>
    <t>Szkoły podstawowe specjalne</t>
  </si>
  <si>
    <t xml:space="preserve">Rozdział </t>
  </si>
  <si>
    <t>Miejski Ośrodek Pomocy Rodzinie</t>
  </si>
  <si>
    <t>Ogród Zoologiczny (Miejskie Schronisko dla Bezdomnych Zwierząt)</t>
  </si>
  <si>
    <t>Licea ogólnokształcące</t>
  </si>
  <si>
    <t>Szkoły zawodowe</t>
  </si>
  <si>
    <t>Miejski Ośrodek Doskonalenia Nauczycieli</t>
  </si>
  <si>
    <t>Placówki wychowania pozaszkolnego</t>
  </si>
  <si>
    <t>Wydatki majątkowe</t>
  </si>
  <si>
    <t xml:space="preserve">Ogółem  </t>
  </si>
  <si>
    <t>Przelewy redystrybucyjne:</t>
  </si>
  <si>
    <t>§</t>
  </si>
  <si>
    <t>Kwota</t>
  </si>
  <si>
    <t>Realizujący</t>
  </si>
  <si>
    <t>2. Wspomaganie realizacji zadań państwowego monitoringu środowiska</t>
  </si>
  <si>
    <t xml:space="preserve">3. Wspomaganie innych systemów kontrolnych i pomiarowych oraz badań stanu środowiska, a także systemów pomiarowych zużycia wody i ciepła </t>
  </si>
  <si>
    <t xml:space="preserve">5. Realizowanie zadań modernizacyjnych i inwestycyjnych służących ochronie środowiska i gospodarce wodnej, w tym instalacji lub urządzeń ochrony przeciwpowodziowej i obiektów małej retencji wodnej </t>
  </si>
  <si>
    <t xml:space="preserve">6. Przedsięwzięcia związane z ochroną przyrody, w tym urządzanie i utrzymanie terenów zieleni, zadrzewień, zakrzewień oraz parków </t>
  </si>
  <si>
    <t xml:space="preserve">7. Przedsięwzięcia związane z gospodarką odpadami i ochroną powierzchni ziemi </t>
  </si>
  <si>
    <t xml:space="preserve">8. Przedsięwzięcia związane z ochroną powietrza </t>
  </si>
  <si>
    <t xml:space="preserve">9. Inne zadania ustalone przez radę gminy, służące ochronie środowiska i gospodarce wodnej, wynikające z zasady zrównoważonego rozwoju, w tym programy ochrony środowiska </t>
  </si>
  <si>
    <t>§ 0830 - Wpływy z usług</t>
  </si>
  <si>
    <t xml:space="preserve">§ 4210 - Zakup materiałów i wyposażenia </t>
  </si>
  <si>
    <t>§ 4300 - Zakup usług pozostałych</t>
  </si>
  <si>
    <t>§ 2960 - Odpis 10% od przychodów własnych dla funduszu centralnego</t>
  </si>
  <si>
    <t>§ 2960 - Odpis 10% od przychodów własnych dla funduszu wojewódzkiego</t>
  </si>
  <si>
    <t>Dział 710, Rozdział 71030</t>
  </si>
  <si>
    <t>Dział 900, Rozdział 90011</t>
  </si>
  <si>
    <t xml:space="preserve">§ 4300 - zakup usług pozostałych </t>
  </si>
  <si>
    <t>4. Wspomaganie innych systemów gromadzenia i przetwarzania danych związanych z dostępem do informacji o środowisku</t>
  </si>
  <si>
    <t>Ogółem</t>
  </si>
  <si>
    <t>§ 2440 - Dotacje przekazane z funduszy celowych na realizację zadań bieżących dla jednostek sektora finansów publicznych</t>
  </si>
  <si>
    <t>§ 2450 - Dotacje przekazane z funduszy celowych na realizację zadań bieżących dla jednostek niezaliczanych do sektora finansów publicznych</t>
  </si>
  <si>
    <t xml:space="preserve">§ 4300 - Zakup usług pozostałych </t>
  </si>
  <si>
    <t>§ 6120 - Wydatki na zakupy inwestycyjne fundusz celowych</t>
  </si>
  <si>
    <t>§ 3030 - Różne wydatki na rzecz osób fizycznych</t>
  </si>
  <si>
    <t>§ 6110 - Wydatki inwestycyjne funduszy celowych</t>
  </si>
  <si>
    <t xml:space="preserve">§ 4430 - Różne opłaty i składki </t>
  </si>
  <si>
    <t>Szkoły podstawowe, w tym:</t>
  </si>
  <si>
    <t>wydatki inwestycyjne</t>
  </si>
  <si>
    <t>§ 2450 - Dotacje przekazane z funduszy celowych na realizację zadań bieżących  jednostek nie zaliczanych do sektora finansów publicznych</t>
  </si>
  <si>
    <t>§ 6270 - Dotacje z funduszy celowych na finansowanie lub dofinansowanie kosztów realizacji inwestycji i zakupów inwestycyjnych jednostek niezaliczanych do sektora finansów publicznych</t>
  </si>
  <si>
    <t>INSTYTUCJE KULTURY</t>
  </si>
  <si>
    <t>Treść</t>
  </si>
  <si>
    <t xml:space="preserve">ADMINISTRACJA PUBLICZNA </t>
  </si>
  <si>
    <t>Pozostała działalność</t>
  </si>
  <si>
    <t>Wydatki bieżące</t>
  </si>
  <si>
    <t xml:space="preserve">BEZPIECZEŃSTWO PUBLICZNE I OCHRONA PRZECIWPOŻAROWA </t>
  </si>
  <si>
    <t>Zadania ratownictwa górskiego i wodnego</t>
  </si>
  <si>
    <t xml:space="preserve">OŚWIATA I WYCHOWANIE </t>
  </si>
  <si>
    <t>Szkoły podstawowe</t>
  </si>
  <si>
    <t>Niepubliczne szkoły podstawowe - dotacje</t>
  </si>
  <si>
    <t>Przedszkola</t>
  </si>
  <si>
    <t>Przedszkola niepubliczne - dotacje</t>
  </si>
  <si>
    <t>Gimnazja</t>
  </si>
  <si>
    <t>Niepubliczne Gimnazja - dotacje</t>
  </si>
  <si>
    <t xml:space="preserve">Licea ogólnokształcące </t>
  </si>
  <si>
    <t>Licea ogólnokształcące niepubliczne - dotacje</t>
  </si>
  <si>
    <t>ZSZ WZDZ - publiczna - dotacja</t>
  </si>
  <si>
    <t>Niepubliczne szkoły zawodowe - dotacje</t>
  </si>
  <si>
    <t>Współpraca z organizacjami pozarządowymi w zakresie nauki, edukacji, oświaty i wychowania</t>
  </si>
  <si>
    <t>OCHRONA ZDROWIA</t>
  </si>
  <si>
    <t>Programy polityki zdrowotnej</t>
  </si>
  <si>
    <t>Realizacja programu promocji i profilaktyki zdrowia - badania mammograficzne - dotacja dla SP ZOZ Centrum</t>
  </si>
  <si>
    <t>Realizacja programu edukacyjnego dla dzieci w wieku przedszkolnym "Biały ząbek"</t>
  </si>
  <si>
    <t>Realizacja programu zapobiegania otyłości wśród  dzieci "ABC zdrowego żywienia"</t>
  </si>
  <si>
    <t>Realizacja programu samobadania piersi  "Badaj swoje piersi"</t>
  </si>
  <si>
    <t>Zwalczanie narkomanii</t>
  </si>
  <si>
    <t>Przeciwdziałanie alkoholizmowi</t>
  </si>
  <si>
    <t>Wydatki bieżące - środki z Miejskiego Programu Profilaktyki i Rozwiązywania Problemów Alkoholowych</t>
  </si>
  <si>
    <t xml:space="preserve">Placówki opiekuńczo-wychowawcze </t>
  </si>
  <si>
    <t>Pokrycie kosztów pobytu dzieci w placówkach opiekuńczo - wychowawczych poza powiatem Opole</t>
  </si>
  <si>
    <t xml:space="preserve">Domy pomocy społecznej </t>
  </si>
  <si>
    <t>Ośrodki wsparcia</t>
  </si>
  <si>
    <t>Rodziny zastępcze</t>
  </si>
  <si>
    <t>Zasiłki i pomoc w naturze oraz składki na ubezpieczenia społeczne</t>
  </si>
  <si>
    <t xml:space="preserve">Usługi opiekuńcze i specjalistyczne usługi opiekuńcze </t>
  </si>
  <si>
    <t>Wydatki na realizację zadań bieżących z zakresu administracji rządowej oraz innych zadań zleconych gminie (związkom gmin) ustawami</t>
  </si>
  <si>
    <t xml:space="preserve">Pozostała działalność </t>
  </si>
  <si>
    <t>Wydatki na realizację własnych zadań bieżących gmin (związków gmin)</t>
  </si>
  <si>
    <t xml:space="preserve">Realizacja zadań publicznych przez organizacje pozarządowe w zakresie: </t>
  </si>
  <si>
    <t>promocji i organizacji wolontariatu</t>
  </si>
  <si>
    <t>działania na rzecz osób niepełnosprawnych</t>
  </si>
  <si>
    <t>działalności wspomagającej rozwój wspólnot i społeczności lokalnych</t>
  </si>
  <si>
    <t>Państwowe Ognisko Plastyczne - dotacja</t>
  </si>
  <si>
    <t>Internaty i bursy szkolne</t>
  </si>
  <si>
    <t>Internat przy WZDZ Opole - dotacja</t>
  </si>
  <si>
    <t xml:space="preserve">KULTURA I OCHRONA DZIEDZICTWA NARODOWEGO </t>
  </si>
  <si>
    <t>Ochrona i konserwacja zabytków</t>
  </si>
  <si>
    <t>Konserwacja, renowacja i roboty budowlane przy zabytku wpisanym do rejestru zabytków</t>
  </si>
  <si>
    <t>KULTURA FIZYCZNA I SPORT</t>
  </si>
  <si>
    <r>
      <t>Dom Pomocy Społecznej w Opolu, ul.Szpitalna 17</t>
    </r>
    <r>
      <rPr>
        <i/>
        <sz val="10"/>
        <rFont val="Arial CE"/>
        <family val="2"/>
      </rPr>
      <t xml:space="preserve"> - wydatki na realizację bieżących zadań własnych powiatu</t>
    </r>
  </si>
  <si>
    <r>
      <t>Środowiskowy Dom Samopomocy w Opolu przy ul.Mielęckiego 4a</t>
    </r>
    <r>
      <rPr>
        <i/>
        <sz val="10"/>
        <rFont val="Arial CE"/>
        <family val="2"/>
      </rPr>
      <t xml:space="preserve"> - wydatki na realizację zadań bieżących z zakresu administracji rządowej oraz innych zadań zleconych gminie (związkom gmin) ustawami</t>
    </r>
  </si>
  <si>
    <t>pomocy rodzinom i osobom w trudnej sytuacji życiowej</t>
  </si>
  <si>
    <t xml:space="preserve">Miejski Ośrodek Sportu i Rekreacji </t>
  </si>
  <si>
    <t>Ogółem (I+II)</t>
  </si>
  <si>
    <t>Ogółem (III+IV)</t>
  </si>
  <si>
    <t>Projekt</t>
  </si>
  <si>
    <t>Kategoria interwencji funduszy strukturalnych</t>
  </si>
  <si>
    <t>Dział Rozdział</t>
  </si>
  <si>
    <t>Wydatki w okresie realizacji projektu (całkowita wartość Projektu)     (6+7)</t>
  </si>
  <si>
    <t>Planowane wydatki</t>
  </si>
  <si>
    <t>2007 r.</t>
  </si>
  <si>
    <t>Wydatki Razem               (7+11)</t>
  </si>
  <si>
    <t>z tego:</t>
  </si>
  <si>
    <t>Środki z budżetu krajowego</t>
  </si>
  <si>
    <t>Środki z budżetu U E</t>
  </si>
  <si>
    <t>Wydatki razem                (8+9+10)</t>
  </si>
  <si>
    <t>z tego źródła finansowania:</t>
  </si>
  <si>
    <t>Wydatki razem              (12+13+ 14+15)</t>
  </si>
  <si>
    <t>pożyczki i kredyty</t>
  </si>
  <si>
    <t>obligacje</t>
  </si>
  <si>
    <t>pozostałe</t>
  </si>
  <si>
    <t>pożyczki na prefinansowanie z budżetu państwa</t>
  </si>
  <si>
    <t>pożyczki kredyty</t>
  </si>
  <si>
    <t>l</t>
  </si>
  <si>
    <t>Wydatki majątkowe razem</t>
  </si>
  <si>
    <t>x</t>
  </si>
  <si>
    <t>1.1</t>
  </si>
  <si>
    <t>Program: Fundusz Spójności</t>
  </si>
  <si>
    <t>Działanie: Infrastruktura z dziedzinie ochrony środowiska</t>
  </si>
  <si>
    <t>900      90001</t>
  </si>
  <si>
    <t>z tego   2004</t>
  </si>
  <si>
    <t>1.2</t>
  </si>
  <si>
    <t>600   60015</t>
  </si>
  <si>
    <t>1.3</t>
  </si>
  <si>
    <t>Program: Zintegrowany Program Operacyjny Rozwoju Regionalnego</t>
  </si>
  <si>
    <t>1.4</t>
  </si>
  <si>
    <t>Program: Regionalny Program Operacyjny Województwa Opolskiego na lata 2007-2013</t>
  </si>
  <si>
    <t>900   90095</t>
  </si>
  <si>
    <t>z tego   2006</t>
  </si>
  <si>
    <t>II</t>
  </si>
  <si>
    <t>Wydatki bieżące razem</t>
  </si>
  <si>
    <t>2.1</t>
  </si>
  <si>
    <t>Priorytet 2. Wzmacnianie rozwoju zasobów ludzkich w regionach</t>
  </si>
  <si>
    <t>Działanie 2.2. Wyrównywanie szans edukacyjnych poprzez programy stypendialne</t>
  </si>
  <si>
    <t>854   85415</t>
  </si>
  <si>
    <t>OGÓŁEM (l+ll)</t>
  </si>
  <si>
    <t>Priorytet: wspieranie polityki spójności gospodarczej i społecznej oraz niwelowanie dysproporcji rozwojowych słabiej rozwiniętych krajów m.in. poprzez budowę wielkich sieci transportowych oraz obiektów infrastruktury ochrony środowiska o dużym zasięgu oddziaływania.</t>
  </si>
  <si>
    <t xml:space="preserve">§ 6110 - Wydatki inwestycyjne funduszy celowych </t>
  </si>
  <si>
    <t>§ 0920 - pozostałe odsetki</t>
  </si>
  <si>
    <t>Komenda Miejska Państwowej Straży Pożarnej</t>
  </si>
  <si>
    <t>Środowiskowy Dom Samopomocy</t>
  </si>
  <si>
    <t>Komenda Miejska Państwowej Straży Pożarnej, 
w tym:</t>
  </si>
  <si>
    <t>Urząd Miasta Opola 
- Wydział Spraw Obywatelskich</t>
  </si>
  <si>
    <t>Urząd Miasta Opola 
- Referat Nieruchomości Skarbu Państwa</t>
  </si>
  <si>
    <t xml:space="preserve">§ 4240 - zakup pomocy naukowych, dydaktycznych i książek </t>
  </si>
  <si>
    <t>§ 6270 - Dotacje z funduszy celowych na finansowanie lub dofinansowanie kosztów realizacji inwestycji i zakupów inwestycyjnych jednostek niezaliczonych do sektora finansów publicznych</t>
  </si>
  <si>
    <t>Ogród Zoologiczny</t>
  </si>
  <si>
    <t>Miejski Ośrodek Pomocy Osobom Bezdomnym i Uzależnionym</t>
  </si>
  <si>
    <t>Zespół Placówek Oświatowych - Centrum Kształcenia Praktycznego</t>
  </si>
  <si>
    <t xml:space="preserve"> Poradnia Psychologiczno - Pedagogiczna</t>
  </si>
  <si>
    <r>
      <t>nazwa projektu:</t>
    </r>
    <r>
      <rPr>
        <b/>
        <i/>
        <sz val="10"/>
        <rFont val="Arial"/>
        <family val="2"/>
      </rPr>
      <t xml:space="preserve"> "Przebudowa Placu Kopernika, ul.Żeromskiego, ul.Oleskiej, ul.Sienkiewicza w Opolu"</t>
    </r>
  </si>
  <si>
    <t>600   60095</t>
  </si>
  <si>
    <r>
      <t>nazwa projektu:</t>
    </r>
    <r>
      <rPr>
        <b/>
        <i/>
        <sz val="10"/>
        <rFont val="Arial"/>
        <family val="2"/>
      </rPr>
      <t xml:space="preserve"> „Budowa Optycznej Sieci Teleinformatycznej Opola (OSTO)"</t>
    </r>
  </si>
  <si>
    <r>
      <t>nazwa projektu:</t>
    </r>
    <r>
      <rPr>
        <b/>
        <i/>
        <sz val="10"/>
        <rFont val="Arial"/>
        <family val="2"/>
      </rPr>
      <t xml:space="preserve"> „Uzbrojenie terenów w rejonie obwodnicy Północnej - ulicy Północnej w Opolu"</t>
    </r>
  </si>
  <si>
    <t>1.5</t>
  </si>
  <si>
    <t>921   92109</t>
  </si>
  <si>
    <t>1.6</t>
  </si>
  <si>
    <t>1.7</t>
  </si>
  <si>
    <t>921   92195</t>
  </si>
  <si>
    <t>1.8</t>
  </si>
  <si>
    <t>925   92504</t>
  </si>
  <si>
    <t>Promocja jednostek samorządu terytorialnego</t>
  </si>
  <si>
    <t xml:space="preserve">Realizacja programu profilaktyki chorób układu krążenia - dotacja dla SP ZOZ Centrum </t>
  </si>
  <si>
    <t xml:space="preserve">Realizacja programu profilaktyki chorób układu krążenia - dotacja dla SP ZOZ Zaodrze </t>
  </si>
  <si>
    <t xml:space="preserve">Realizacja programu profilaktyki chorób układu krążenia - dotacja dla SP ZOZ Śródmieście </t>
  </si>
  <si>
    <t>Realizacja programu profilaktyki chorób cukrzycy</t>
  </si>
  <si>
    <t xml:space="preserve">Realizacja programu profilaktyki wad postawy </t>
  </si>
  <si>
    <t xml:space="preserve">Realizacja programu profilaktyki w zakresie wczesnego wykrywania raka krtani - dotacja dla SP ZOZ Centrum </t>
  </si>
  <si>
    <t>Dofinansowanie działalności warsztatu terapii zajęciowej</t>
  </si>
  <si>
    <t>§ 2960 - dofinansowanie z WFGZGiK</t>
  </si>
  <si>
    <t xml:space="preserve">§ 474  - zakup materiałów papierniczych do sprzętu drukarskiego i urzadzeń kserograficznych </t>
  </si>
  <si>
    <t xml:space="preserve">§ 4750 - zakup akcesoriów komputerowych w tym programów i licencji </t>
  </si>
  <si>
    <r>
      <t>nazwa projektu:</t>
    </r>
    <r>
      <rPr>
        <b/>
        <i/>
        <sz val="10"/>
        <rFont val="Arial"/>
        <family val="2"/>
      </rPr>
      <t>" Poprawa jakości wody w Opolu"</t>
    </r>
  </si>
  <si>
    <t>Priorytet 3. Transport</t>
  </si>
  <si>
    <t>Działanie 3.1 Infrastruktura drogowa</t>
  </si>
  <si>
    <t>Poddziałanie 3.1.2 Drogi lokalne</t>
  </si>
  <si>
    <t xml:space="preserve">Program: Program Operacyjny "Infrastruktura i środowisko" </t>
  </si>
  <si>
    <t>Priorytet 8: Bezpieczeństwo transportu</t>
  </si>
  <si>
    <t>Działanie 8.2: Drogi krajowe poza siecią TEN-T</t>
  </si>
  <si>
    <r>
      <t>nazwa projektu:</t>
    </r>
    <r>
      <rPr>
        <b/>
        <i/>
        <sz val="10"/>
        <rFont val="Arial"/>
        <family val="2"/>
      </rPr>
      <t xml:space="preserve"> "Przebudowa wiaduktu i układu komunikacyjnego oraz remont wiaduktu żelbetowego w ciągu ul.Reymonta"</t>
    </r>
  </si>
  <si>
    <t>Priorytet 2: Społeczeństwo informacyjne</t>
  </si>
  <si>
    <t>Działanie 2.1: Infrastruktura dla wykorzystania narzędzi ICT</t>
  </si>
  <si>
    <t>Priorytet 1: Wzmocnienie atrakcyjności gospodarczej regionu</t>
  </si>
  <si>
    <t>Działanie 1.1 Rozwój przedsiębiorczości</t>
  </si>
  <si>
    <t>Poddziałanie 1.1.1 Inicjowanie i wspieranie działalności gospodarczej</t>
  </si>
  <si>
    <t>Priorytet 12: Kultura i dziedzictwo kulturowe</t>
  </si>
  <si>
    <t>Działanie 12.2: Rozwój oraz poprawa stanu infrastruktury kultury o znaczeniu ponadregionalnym</t>
  </si>
  <si>
    <r>
      <t>nazwa projektu:</t>
    </r>
    <r>
      <rPr>
        <b/>
        <i/>
        <sz val="10"/>
        <rFont val="Arial"/>
        <family val="2"/>
      </rPr>
      <t xml:space="preserve"> "Utworzenie Narodowego Centrum Polskiej Piosenki w Opolu"</t>
    </r>
  </si>
  <si>
    <t>Priorytet 6: Rewitalizacja</t>
  </si>
  <si>
    <t>Działanie 6.1 Obszray miejskie</t>
  </si>
  <si>
    <r>
      <t>nazwa projektu:</t>
    </r>
    <r>
      <rPr>
        <b/>
        <i/>
        <sz val="10"/>
        <rFont val="Arial"/>
        <family val="2"/>
      </rPr>
      <t xml:space="preserve"> "Przebudowa, rozbudowa i nadbudowa budynku przy ul. Minorytów 4 z przeznaczeniem na siedzibę wypożyczalni centralnej Miejskiej Biblioteki Publicznej w Opolu"</t>
    </r>
  </si>
  <si>
    <t>Priorytet 1. Wzmocnienie atrakcyjności gospodarczej regionu</t>
  </si>
  <si>
    <t xml:space="preserve">Działanie 1.4 Rozwój infrastruktury turystycznej i rekreacyjnej
</t>
  </si>
  <si>
    <t xml:space="preserve">Poddziałanie 1.4.1 Usługi turystyczne i rekreacyjne swiadczone przez sektor publiczny
</t>
  </si>
  <si>
    <r>
      <t>nazwa projektu:</t>
    </r>
    <r>
      <rPr>
        <b/>
        <i/>
        <sz val="10"/>
        <rFont val="Arial"/>
        <family val="2"/>
      </rPr>
      <t xml:space="preserve"> "Adaptacja budynku akwarium - terrarium na pawilon zwierząt nocnych i ekspozycję "żywych dinozaurów" w Ogrodzie Zoologicznym w Opolu"</t>
    </r>
  </si>
  <si>
    <t>2.2</t>
  </si>
  <si>
    <t>2.3</t>
  </si>
  <si>
    <t>2.4</t>
  </si>
  <si>
    <r>
      <t xml:space="preserve">nazwa projektu: </t>
    </r>
    <r>
      <rPr>
        <b/>
        <i/>
        <sz val="10"/>
        <rFont val="Arial"/>
        <family val="2"/>
      </rPr>
      <t>„Podnoszenie i dostosowanie kwalifikacji zawodowych do potrzeb administracji samorządowej"</t>
    </r>
  </si>
  <si>
    <t>750        75023</t>
  </si>
  <si>
    <r>
      <t xml:space="preserve">nazwa projektu: </t>
    </r>
    <r>
      <rPr>
        <b/>
        <i/>
        <sz val="10"/>
        <rFont val="Arial"/>
        <family val="2"/>
      </rPr>
      <t xml:space="preserve">„Profesjonalna kadra samorządowa miasta Opola” </t>
    </r>
  </si>
  <si>
    <r>
      <t xml:space="preserve">nazwa projektu: </t>
    </r>
    <r>
      <rPr>
        <b/>
        <i/>
        <sz val="10"/>
        <rFont val="Arial"/>
        <family val="2"/>
      </rPr>
      <t xml:space="preserve">„Wspieranie rozwoju edukacyjnego młodzieży wiejskiej poprzez programy stypendialne w roku 2006/2007” </t>
    </r>
  </si>
  <si>
    <r>
      <t xml:space="preserve">nazwa projektu: </t>
    </r>
    <r>
      <rPr>
        <b/>
        <i/>
        <sz val="10"/>
        <rFont val="Arial"/>
        <family val="2"/>
      </rPr>
      <t xml:space="preserve">„Polsko – czeska współpraca sportowa Opole – Ołomuniec” </t>
    </r>
  </si>
  <si>
    <t>926   92695</t>
  </si>
  <si>
    <t>Działanie 2.1. Rozwój umiejętności powiązany z potrzebami regionalnego rynku pracy i możliwości kształcenia ustawicznego w regionie</t>
  </si>
  <si>
    <t xml:space="preserve">Program: Program Operacyjny dla wykorzystania środków finansowych w ramach Mechanizmu Finansowego Europejskiego Obszru Gospodarczego oraz Norweskiego Mechanizmu Finansowego </t>
  </si>
  <si>
    <t>Priorytet 4: Rozwój zasobów ludzkich poprzez m.in.. Promowanie wykształcenia i szkoleń, wzmacnianie w samorządzie i jego instytucjach potencału z zakresu administracji lub służby publicznej, a także wzmocnienie wspierających go procesów demokratycznych</t>
  </si>
  <si>
    <t>Program: Inicjatywa Wspólnotowa INTERREG III A Polska -Czechy</t>
  </si>
  <si>
    <t>Priorytet 2. Rozwój społeczności lokalnej na obszarze przygranicznym</t>
  </si>
  <si>
    <t>Program: Inicjatywa Wspólnotowa INTERREG III CADSES</t>
  </si>
  <si>
    <t xml:space="preserve">Działanie 1.1. Wspieranie wdrażania wspólnych strategii i działań </t>
  </si>
  <si>
    <r>
      <t xml:space="preserve">nazwa projektu: </t>
    </r>
    <r>
      <rPr>
        <b/>
        <i/>
        <sz val="10"/>
        <rFont val="Arial"/>
        <family val="2"/>
      </rPr>
      <t xml:space="preserve">„ED-C III Via REGIA" </t>
    </r>
  </si>
  <si>
    <t>710   71004</t>
  </si>
  <si>
    <t>2.5</t>
  </si>
  <si>
    <t>Priorytet 1. Wspieranie rozwoju przestrzennego i działań podejmowanych dla osiągnięcia spójności społeczno - gospodarczej</t>
  </si>
  <si>
    <t>Prowadzenie oddziału dziennego pobytu dla dzieci z porażeniem mózgowym i innymi schorzeniami układu nerwowego</t>
  </si>
  <si>
    <t>PROGNOZA ZADŁUŻENIA MIASTA OPOLA NA LATA 2007-2020 w tys. zł</t>
  </si>
  <si>
    <t xml:space="preserve">Lp. </t>
  </si>
  <si>
    <t xml:space="preserve">Wyszczególnienie / Lata </t>
  </si>
  <si>
    <t>2005 r.</t>
  </si>
  <si>
    <t>Plan wg budżetu na 2006</t>
  </si>
  <si>
    <t>Przewidywane wykonanie w 2006</t>
  </si>
  <si>
    <t>I.</t>
  </si>
  <si>
    <t xml:space="preserve">DOCHODY OGÓŁEM </t>
  </si>
  <si>
    <t xml:space="preserve">w tym:                            </t>
  </si>
  <si>
    <t>I.I</t>
  </si>
  <si>
    <t>Dochody bieżące</t>
  </si>
  <si>
    <t>I.II</t>
  </si>
  <si>
    <t>Dochody ze sprzedaży majątku i przekształcenia prawa wieczystego użytkowania</t>
  </si>
  <si>
    <t>I.III</t>
  </si>
  <si>
    <t>Środki na inwestycje</t>
  </si>
  <si>
    <t>II.</t>
  </si>
  <si>
    <t xml:space="preserve">WYDATKI OGÓŁEM </t>
  </si>
  <si>
    <t>II.I</t>
  </si>
  <si>
    <t>Wydatki bieżące w tym:</t>
  </si>
  <si>
    <t>- odsetki od kredytów na prefinansowanie</t>
  </si>
  <si>
    <t>- odsetki od pozostałych kredytów</t>
  </si>
  <si>
    <t>- odsetki od obligacji</t>
  </si>
  <si>
    <t>II.II.</t>
  </si>
  <si>
    <t>Wydatki majątkowe w tym:</t>
  </si>
  <si>
    <t>- wydatki z programu wieloletniego</t>
  </si>
  <si>
    <t>- pozostałe wydatki majątkowe</t>
  </si>
  <si>
    <t>III.</t>
  </si>
  <si>
    <t>Nadwyżka(+)/deficyt(-) budżetu</t>
  </si>
  <si>
    <t>IV.</t>
  </si>
  <si>
    <t>ROZCHODY OGÓŁEM w tym:</t>
  </si>
  <si>
    <t>- spłata pożyczek na prefinansowanie</t>
  </si>
  <si>
    <t>- wykup obligacji</t>
  </si>
  <si>
    <t>- spłata pozostałych pożyczek, kredytów</t>
  </si>
  <si>
    <t>V.</t>
  </si>
  <si>
    <t>PRZYCHODY OGÓŁEM w tym:</t>
  </si>
  <si>
    <t xml:space="preserve">Przychody z zaciągniętych pożyczek na prefinansowanie </t>
  </si>
  <si>
    <t>Przychody z tytułu emisji obligacji</t>
  </si>
  <si>
    <t>Przychody z tytułu zaciągnięcia innych kredytów i pożyczek</t>
  </si>
  <si>
    <t>Inne przychody w tym:</t>
  </si>
  <si>
    <t>- wolne środki z lat ubiegłych</t>
  </si>
  <si>
    <t>VI.</t>
  </si>
  <si>
    <t>ŚRODKI DO DYSPOZYCJI (DOCHODY+PRZYCHODY)</t>
  </si>
  <si>
    <t>VII.</t>
  </si>
  <si>
    <t>ŁĄCZNE OBCIĄŻENIA (WYDATKI+ROZCHODY)</t>
  </si>
  <si>
    <t>VIII.</t>
  </si>
  <si>
    <t>WYNIK BUDŻETU (ŚRODKI DO DYSPOZYCJI - OBCIĄŻENIA)</t>
  </si>
  <si>
    <t>INFORMACJA O SALDZIE ZADŁUŻENIA w tys. zł</t>
  </si>
  <si>
    <t>PLANOWANE SALDO ZADŁUŻENIA NA KONIEC ROKU</t>
  </si>
  <si>
    <t>zadłużenie z tytułu prefinansowania wydatków refinansowanych z funduszy UE</t>
  </si>
  <si>
    <t>zadłużenie z tytułu innych kredytów i pożyczek</t>
  </si>
  <si>
    <t>zadłużenie z tytułu emisji papierów wartościowych</t>
  </si>
  <si>
    <t>WSKAŹNIKI BUDŻETOWE</t>
  </si>
  <si>
    <t>Tzw. norma zadłużenia 60% do dochodów (art. 170 uofp)</t>
  </si>
  <si>
    <t>A.</t>
  </si>
  <si>
    <t xml:space="preserve">Saldo zadłużenia ogółem w % do dochodów ogółem </t>
  </si>
  <si>
    <t>B.</t>
  </si>
  <si>
    <t>Saldo zadłużenia w % - (bez zadłużenia z tytułu zaciągniętych pożyczek na prefinansowanie wydatków, zgodnie z art. 170 ust. 3 ustawy o finansach publicznych)</t>
  </si>
  <si>
    <t>informacja dodatkowa 60% planowanych dochodów w tys. zł</t>
  </si>
  <si>
    <t>Tzw. norma spłat 15% do dochodów (art. 169 uofp)</t>
  </si>
  <si>
    <t>Spłaty ogółem (rozchody i wydatki związane z obsługą zadłużenia)</t>
  </si>
  <si>
    <t>Spłaty ogółem - rozchody i wydatki związane z obsługą zadłużenia w ciągu roku (bez spłat środków                                na prefinansowanie wydatków, zgodnie z art. 169 ust. 3 ustawy o finansach publicznych)</t>
  </si>
  <si>
    <t>informacja dodatkowa 15% planowanych dochodów w tys. zł</t>
  </si>
  <si>
    <t>Informacja o nadwyżce operacyjnej</t>
  </si>
  <si>
    <t>część operacyjna (A1-A2)</t>
  </si>
  <si>
    <t>A1</t>
  </si>
  <si>
    <t>dochody bieżące bez odsetek od lokat</t>
  </si>
  <si>
    <t>A2</t>
  </si>
  <si>
    <t xml:space="preserve">wydatki bieżące bez wydatków odsetkowych </t>
  </si>
  <si>
    <t>część kapitałowa (inwestycyjna) (B1-B2)</t>
  </si>
  <si>
    <t>B1</t>
  </si>
  <si>
    <t>dochody kapitałowe (inwestycyjne)</t>
  </si>
  <si>
    <t>B2</t>
  </si>
  <si>
    <t>wydatki kapitałowe (inwestycyjne)</t>
  </si>
  <si>
    <t>C.</t>
  </si>
  <si>
    <t>część finansowa (C1-C2)</t>
  </si>
  <si>
    <t>C1</t>
  </si>
  <si>
    <t>przychody + dochody z odsetek od lokat</t>
  </si>
  <si>
    <t>C2</t>
  </si>
  <si>
    <t>rozchody + wydatki odsetkowe</t>
  </si>
  <si>
    <t>Wynik brutto (A+B+C)</t>
  </si>
  <si>
    <t>I.IV</t>
  </si>
  <si>
    <t>Ostrożnościowy wskaźnik deficytu (art. 79 uofp)</t>
  </si>
  <si>
    <t>A</t>
  </si>
  <si>
    <t>(+) Nadwyżka / (-) deficyt budżetu (1-2)</t>
  </si>
  <si>
    <t>Udział deficytu w dochodach w %</t>
  </si>
  <si>
    <t>Udział deficytu w dochodach w % z wyłączeniem deficytu sfinansowanego zgodnie z art. 79 ust 2 pkt. 2 ustawy o finansach publicznych</t>
  </si>
  <si>
    <t>I.V</t>
  </si>
  <si>
    <t>Dynamika dochodów i wydatków operacyjnych</t>
  </si>
  <si>
    <t>Wyszczególnienie  / lata</t>
  </si>
  <si>
    <t>Plan 2007r./ przewidywane wykonanie 2006r.</t>
  </si>
  <si>
    <t>2008r./2007r.</t>
  </si>
  <si>
    <t>2009r./2008r.</t>
  </si>
  <si>
    <t>2010r./2009r.</t>
  </si>
  <si>
    <t>2011r./2010r.</t>
  </si>
  <si>
    <t>2012r./2011r.</t>
  </si>
  <si>
    <t>2013r./2012r.</t>
  </si>
  <si>
    <t>2014r./2013r.</t>
  </si>
  <si>
    <t>2015r./2014r</t>
  </si>
  <si>
    <t>2016r./2015r.</t>
  </si>
  <si>
    <t>2017r./2016r.</t>
  </si>
  <si>
    <t>2018r./2017r.</t>
  </si>
  <si>
    <t>2019r./2018r.</t>
  </si>
  <si>
    <t>2020r./2019r.</t>
  </si>
  <si>
    <t>1.</t>
  </si>
  <si>
    <t>Dynamika dochodów operacyjnych</t>
  </si>
  <si>
    <t>2.</t>
  </si>
  <si>
    <t>Dynamika wydatków operacyjnych</t>
  </si>
  <si>
    <r>
      <t xml:space="preserve">Plan </t>
    </r>
    <r>
      <rPr>
        <b/>
        <sz val="9"/>
        <color indexed="8"/>
        <rFont val="Arial"/>
        <family val="2"/>
      </rPr>
      <t>2007r.</t>
    </r>
  </si>
  <si>
    <r>
      <t xml:space="preserve">Prognoza </t>
    </r>
    <r>
      <rPr>
        <b/>
        <sz val="9"/>
        <color indexed="8"/>
        <rFont val="Arial"/>
        <family val="2"/>
      </rPr>
      <t>2008r.</t>
    </r>
  </si>
  <si>
    <r>
      <t xml:space="preserve">Prognoza </t>
    </r>
    <r>
      <rPr>
        <b/>
        <sz val="9"/>
        <color indexed="8"/>
        <rFont val="Arial"/>
        <family val="2"/>
      </rPr>
      <t>2009r.</t>
    </r>
  </si>
  <si>
    <r>
      <t>Prognoza</t>
    </r>
    <r>
      <rPr>
        <b/>
        <sz val="9"/>
        <color indexed="8"/>
        <rFont val="Arial"/>
        <family val="2"/>
      </rPr>
      <t xml:space="preserve"> 2010r.</t>
    </r>
  </si>
  <si>
    <r>
      <t>Prognoza</t>
    </r>
    <r>
      <rPr>
        <b/>
        <sz val="9"/>
        <color indexed="8"/>
        <rFont val="Arial"/>
        <family val="2"/>
      </rPr>
      <t xml:space="preserve"> 2011r.</t>
    </r>
  </si>
  <si>
    <r>
      <t xml:space="preserve">Prognoza </t>
    </r>
    <r>
      <rPr>
        <b/>
        <sz val="9"/>
        <color indexed="8"/>
        <rFont val="Arial"/>
        <family val="2"/>
      </rPr>
      <t>2012r.</t>
    </r>
  </si>
  <si>
    <r>
      <t xml:space="preserve">Prognoza </t>
    </r>
    <r>
      <rPr>
        <b/>
        <sz val="9"/>
        <color indexed="8"/>
        <rFont val="Arial"/>
        <family val="2"/>
      </rPr>
      <t>2013r.</t>
    </r>
  </si>
  <si>
    <r>
      <t>Prognoza</t>
    </r>
    <r>
      <rPr>
        <b/>
        <sz val="9"/>
        <color indexed="8"/>
        <rFont val="Arial"/>
        <family val="2"/>
      </rPr>
      <t xml:space="preserve"> 2014r.</t>
    </r>
  </si>
  <si>
    <r>
      <t>Prognoza</t>
    </r>
    <r>
      <rPr>
        <b/>
        <sz val="9"/>
        <color indexed="8"/>
        <rFont val="Arial"/>
        <family val="2"/>
      </rPr>
      <t xml:space="preserve"> 2015r.</t>
    </r>
  </si>
  <si>
    <r>
      <t>Prognoza</t>
    </r>
    <r>
      <rPr>
        <b/>
        <sz val="9"/>
        <color indexed="8"/>
        <rFont val="Arial"/>
        <family val="2"/>
      </rPr>
      <t xml:space="preserve"> 2016r.</t>
    </r>
  </si>
  <si>
    <r>
      <t>Prognoza</t>
    </r>
    <r>
      <rPr>
        <b/>
        <sz val="9"/>
        <color indexed="8"/>
        <rFont val="Arial"/>
        <family val="2"/>
      </rPr>
      <t xml:space="preserve"> 2017r.</t>
    </r>
  </si>
  <si>
    <r>
      <t>Prognoza</t>
    </r>
    <r>
      <rPr>
        <b/>
        <sz val="9"/>
        <color indexed="8"/>
        <rFont val="Arial"/>
        <family val="2"/>
      </rPr>
      <t xml:space="preserve"> 2018r.</t>
    </r>
  </si>
  <si>
    <r>
      <t>Prognoza</t>
    </r>
    <r>
      <rPr>
        <b/>
        <sz val="9"/>
        <color indexed="8"/>
        <rFont val="Arial"/>
        <family val="2"/>
      </rPr>
      <t xml:space="preserve"> 2019r.</t>
    </r>
  </si>
  <si>
    <r>
      <t>Prognoza</t>
    </r>
    <r>
      <rPr>
        <b/>
        <sz val="9"/>
        <color indexed="8"/>
        <rFont val="Arial"/>
        <family val="2"/>
      </rPr>
      <t xml:space="preserve"> 2020r.</t>
    </r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</si>
</sst>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#,##0.0"/>
    <numFmt numFmtId="176" formatCode="0.E+00"/>
    <numFmt numFmtId="177" formatCode="#,##0.000"/>
    <numFmt numFmtId="178" formatCode="0.0%;\(0.0%\)"/>
    <numFmt numFmtId="179" formatCode="#,##0.00\ &quot;zł&quot;"/>
    <numFmt numFmtId="180" formatCode="0.000%"/>
  </numFmts>
  <fonts count="45">
    <font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sz val="10"/>
      <name val="Arial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color indexed="10"/>
      <name val="Arial CE"/>
      <family val="2"/>
    </font>
    <font>
      <i/>
      <sz val="8"/>
      <color indexed="10"/>
      <name val="Arial CE"/>
      <family val="2"/>
    </font>
    <font>
      <sz val="10"/>
      <color indexed="10"/>
      <name val="Arial CE"/>
      <family val="2"/>
    </font>
    <font>
      <i/>
      <sz val="10"/>
      <color indexed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b/>
      <sz val="11"/>
      <name val="Arial CE"/>
      <family val="2"/>
    </font>
    <font>
      <b/>
      <sz val="10"/>
      <name val="Arial"/>
      <family val="2"/>
    </font>
    <font>
      <sz val="11"/>
      <name val="Arial CE"/>
      <family val="0"/>
    </font>
    <font>
      <b/>
      <i/>
      <sz val="10"/>
      <name val="Arial CE"/>
      <family val="2"/>
    </font>
    <font>
      <b/>
      <sz val="8"/>
      <name val="Arial"/>
      <family val="2"/>
    </font>
    <font>
      <b/>
      <sz val="7.5"/>
      <name val="Arial"/>
      <family val="2"/>
    </font>
    <font>
      <i/>
      <sz val="7.5"/>
      <name val="Arial"/>
      <family val="2"/>
    </font>
    <font>
      <b/>
      <sz val="11"/>
      <name val="Arial"/>
      <family val="2"/>
    </font>
    <font>
      <sz val="9.5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53"/>
      <name val="Arial"/>
      <family val="2"/>
    </font>
    <font>
      <i/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7"/>
      <name val="Arial"/>
      <family val="0"/>
    </font>
    <font>
      <i/>
      <sz val="7"/>
      <name val="Arial"/>
      <family val="0"/>
    </font>
    <font>
      <i/>
      <sz val="10"/>
      <name val="Arial"/>
      <family val="2"/>
    </font>
    <font>
      <b/>
      <sz val="10"/>
      <color indexed="22"/>
      <name val="Arial"/>
      <family val="2"/>
    </font>
    <font>
      <i/>
      <sz val="8"/>
      <name val="Arial"/>
      <family val="2"/>
    </font>
    <font>
      <sz val="10"/>
      <color indexed="2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0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center" vertical="center" wrapText="1"/>
    </xf>
    <xf numFmtId="3" fontId="8" fillId="0" borderId="0" xfId="0" applyNumberFormat="1" applyFont="1" applyAlignment="1">
      <alignment/>
    </xf>
    <xf numFmtId="0" fontId="6" fillId="0" borderId="0" xfId="0" applyFont="1" applyAlignment="1">
      <alignment horizontal="center" vertical="center"/>
    </xf>
    <xf numFmtId="3" fontId="8" fillId="0" borderId="1" xfId="0" applyNumberFormat="1" applyFont="1" applyFill="1" applyBorder="1" applyAlignment="1">
      <alignment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3" fontId="8" fillId="0" borderId="0" xfId="0" applyNumberFormat="1" applyFont="1" applyAlignment="1">
      <alignment horizontal="center" vertical="center"/>
    </xf>
    <xf numFmtId="3" fontId="0" fillId="0" borderId="3" xfId="0" applyNumberFormat="1" applyFont="1" applyBorder="1" applyAlignment="1">
      <alignment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3" fontId="10" fillId="2" borderId="5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0" fillId="0" borderId="4" xfId="0" applyNumberFormat="1" applyFont="1" applyBorder="1" applyAlignment="1">
      <alignment horizontal="center" vertical="center" wrapText="1"/>
    </xf>
    <xf numFmtId="0" fontId="10" fillId="0" borderId="5" xfId="67" applyFont="1" applyFill="1" applyBorder="1" applyAlignment="1">
      <alignment horizontal="center" vertical="center" wrapText="1"/>
      <protection/>
    </xf>
    <xf numFmtId="0" fontId="6" fillId="0" borderId="0" xfId="67" applyFont="1" applyFill="1" applyAlignment="1">
      <alignment horizontal="center" vertical="center" wrapText="1"/>
      <protection/>
    </xf>
    <xf numFmtId="0" fontId="12" fillId="0" borderId="5" xfId="67" applyFont="1" applyFill="1" applyBorder="1" applyAlignment="1">
      <alignment horizontal="center" vertical="center"/>
      <protection/>
    </xf>
    <xf numFmtId="0" fontId="7" fillId="0" borderId="0" xfId="67" applyFont="1" applyFill="1" applyAlignment="1">
      <alignment horizontal="center" vertical="center"/>
      <protection/>
    </xf>
    <xf numFmtId="0" fontId="10" fillId="2" borderId="5" xfId="67" applyFont="1" applyFill="1" applyBorder="1" applyAlignment="1">
      <alignment horizontal="center" vertical="center"/>
      <protection/>
    </xf>
    <xf numFmtId="3" fontId="10" fillId="2" borderId="5" xfId="67" applyNumberFormat="1" applyFont="1" applyFill="1" applyBorder="1" applyAlignment="1">
      <alignment horizontal="center" vertical="center" wrapText="1"/>
      <protection/>
    </xf>
    <xf numFmtId="3" fontId="10" fillId="2" borderId="5" xfId="67" applyNumberFormat="1" applyFont="1" applyFill="1" applyBorder="1" applyAlignment="1">
      <alignment horizontal="center" vertical="center"/>
      <protection/>
    </xf>
    <xf numFmtId="0" fontId="10" fillId="0" borderId="0" xfId="67" applyFont="1" applyFill="1" applyAlignment="1">
      <alignment horizontal="center" vertical="center"/>
      <protection/>
    </xf>
    <xf numFmtId="3" fontId="6" fillId="0" borderId="0" xfId="67" applyNumberFormat="1" applyFont="1" applyFill="1" applyAlignment="1">
      <alignment horizontal="center" vertical="center"/>
      <protection/>
    </xf>
    <xf numFmtId="0" fontId="6" fillId="0" borderId="0" xfId="67" applyFont="1" applyFill="1" applyAlignment="1">
      <alignment horizontal="center" vertical="center"/>
      <protection/>
    </xf>
    <xf numFmtId="0" fontId="6" fillId="0" borderId="0" xfId="67" applyFont="1" applyFill="1">
      <alignment/>
      <protection/>
    </xf>
    <xf numFmtId="0" fontId="10" fillId="0" borderId="0" xfId="67" applyFont="1" applyFill="1">
      <alignment/>
      <protection/>
    </xf>
    <xf numFmtId="0" fontId="8" fillId="0" borderId="0" xfId="67" applyFont="1" applyFill="1">
      <alignment/>
      <protection/>
    </xf>
    <xf numFmtId="1" fontId="10" fillId="2" borderId="5" xfId="67" applyNumberFormat="1" applyFont="1" applyFill="1" applyBorder="1" applyAlignment="1">
      <alignment horizontal="left" vertical="center"/>
      <protection/>
    </xf>
    <xf numFmtId="1" fontId="10" fillId="2" borderId="5" xfId="67" applyNumberFormat="1" applyFont="1" applyFill="1" applyBorder="1" applyAlignment="1">
      <alignment horizontal="center" vertical="center" wrapText="1"/>
      <protection/>
    </xf>
    <xf numFmtId="1" fontId="8" fillId="0" borderId="0" xfId="67" applyNumberFormat="1" applyFont="1" applyFill="1" applyAlignment="1">
      <alignment horizontal="center" vertical="center" wrapText="1"/>
      <protection/>
    </xf>
    <xf numFmtId="3" fontId="9" fillId="0" borderId="0" xfId="67" applyNumberFormat="1" applyFont="1" applyFill="1" applyAlignment="1">
      <alignment horizontal="left" vertical="center" wrapText="1"/>
      <protection/>
    </xf>
    <xf numFmtId="3" fontId="8" fillId="0" borderId="0" xfId="67" applyNumberFormat="1" applyFont="1" applyFill="1" applyAlignment="1">
      <alignment horizontal="center" vertical="center" wrapText="1"/>
      <protection/>
    </xf>
    <xf numFmtId="3" fontId="8" fillId="0" borderId="0" xfId="67" applyNumberFormat="1" applyFont="1" applyFill="1">
      <alignment/>
      <protection/>
    </xf>
    <xf numFmtId="0" fontId="0" fillId="0" borderId="5" xfId="0" applyFont="1" applyFill="1" applyBorder="1" applyAlignment="1">
      <alignment horizontal="left" vertical="center" wrapText="1"/>
    </xf>
    <xf numFmtId="0" fontId="10" fillId="0" borderId="5" xfId="0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/>
    </xf>
    <xf numFmtId="0" fontId="12" fillId="0" borderId="5" xfId="0" applyNumberFormat="1" applyFont="1" applyFill="1" applyBorder="1" applyAlignment="1">
      <alignment horizontal="center" vertical="center"/>
    </xf>
    <xf numFmtId="3" fontId="12" fillId="0" borderId="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3" fontId="14" fillId="2" borderId="5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3" fontId="0" fillId="0" borderId="5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/>
    </xf>
    <xf numFmtId="0" fontId="8" fillId="0" borderId="0" xfId="0" applyNumberFormat="1" applyFont="1" applyAlignment="1">
      <alignment horizontal="center" vertical="center"/>
    </xf>
    <xf numFmtId="0" fontId="10" fillId="0" borderId="5" xfId="67" applyFont="1" applyFill="1" applyBorder="1" applyAlignment="1">
      <alignment horizontal="center" vertical="center"/>
      <protection/>
    </xf>
    <xf numFmtId="0" fontId="0" fillId="0" borderId="5" xfId="67" applyFont="1" applyFill="1" applyBorder="1" applyAlignment="1">
      <alignment horizontal="center" vertical="center"/>
      <protection/>
    </xf>
    <xf numFmtId="3" fontId="13" fillId="0" borderId="5" xfId="67" applyNumberFormat="1" applyFont="1" applyFill="1" applyBorder="1" applyAlignment="1">
      <alignment horizontal="left" vertical="center" wrapText="1"/>
      <protection/>
    </xf>
    <xf numFmtId="3" fontId="0" fillId="0" borderId="5" xfId="67" applyNumberFormat="1" applyFont="1" applyFill="1" applyBorder="1" applyAlignment="1">
      <alignment horizontal="center" vertical="center"/>
      <protection/>
    </xf>
    <xf numFmtId="0" fontId="13" fillId="0" borderId="5" xfId="67" applyFont="1" applyFill="1" applyBorder="1" applyAlignment="1">
      <alignment horizontal="left" vertical="center"/>
      <protection/>
    </xf>
    <xf numFmtId="0" fontId="8" fillId="0" borderId="5" xfId="67" applyFont="1" applyFill="1" applyBorder="1" applyAlignment="1">
      <alignment horizontal="center" vertical="center"/>
      <protection/>
    </xf>
    <xf numFmtId="3" fontId="13" fillId="0" borderId="5" xfId="67" applyNumberFormat="1" applyFont="1" applyFill="1" applyBorder="1" applyAlignment="1">
      <alignment horizontal="center" vertical="center"/>
      <protection/>
    </xf>
    <xf numFmtId="3" fontId="13" fillId="0" borderId="5" xfId="67" applyNumberFormat="1" applyFont="1" applyFill="1" applyBorder="1" applyAlignment="1">
      <alignment vertical="center" wrapText="1"/>
      <protection/>
    </xf>
    <xf numFmtId="3" fontId="0" fillId="0" borderId="5" xfId="67" applyNumberFormat="1" applyFont="1" applyFill="1" applyBorder="1" applyAlignment="1">
      <alignment horizontal="center" vertical="center" wrapText="1"/>
      <protection/>
    </xf>
    <xf numFmtId="0" fontId="13" fillId="0" borderId="5" xfId="67" applyFont="1" applyFill="1" applyBorder="1" applyAlignment="1">
      <alignment horizontal="left" vertical="center" wrapText="1"/>
      <protection/>
    </xf>
    <xf numFmtId="1" fontId="8" fillId="0" borderId="5" xfId="67" applyNumberFormat="1" applyFont="1" applyFill="1" applyBorder="1" applyAlignment="1">
      <alignment horizontal="center" vertical="center" wrapText="1"/>
      <protection/>
    </xf>
    <xf numFmtId="1" fontId="0" fillId="0" borderId="5" xfId="67" applyNumberFormat="1" applyFont="1" applyFill="1" applyBorder="1" applyAlignment="1">
      <alignment horizontal="center" vertical="center" wrapText="1"/>
      <protection/>
    </xf>
    <xf numFmtId="1" fontId="10" fillId="2" borderId="5" xfId="67" applyNumberFormat="1" applyFont="1" applyFill="1" applyBorder="1" applyAlignment="1">
      <alignment horizontal="center" vertical="center"/>
      <protection/>
    </xf>
    <xf numFmtId="1" fontId="8" fillId="0" borderId="5" xfId="67" applyNumberFormat="1" applyFont="1" applyFill="1" applyBorder="1" applyAlignment="1">
      <alignment horizontal="left" vertical="center"/>
      <protection/>
    </xf>
    <xf numFmtId="1" fontId="0" fillId="0" borderId="5" xfId="67" applyNumberFormat="1" applyFont="1" applyFill="1" applyBorder="1" applyAlignment="1">
      <alignment horizontal="center" vertical="center"/>
      <protection/>
    </xf>
    <xf numFmtId="1" fontId="10" fillId="0" borderId="5" xfId="67" applyNumberFormat="1" applyFont="1" applyFill="1" applyBorder="1" applyAlignment="1">
      <alignment horizontal="center" vertical="center" wrapText="1"/>
      <protection/>
    </xf>
    <xf numFmtId="0" fontId="14" fillId="0" borderId="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10" fillId="0" borderId="5" xfId="0" applyFont="1" applyFill="1" applyBorder="1" applyAlignment="1">
      <alignment horizontal="left" vertical="center" wrapText="1"/>
    </xf>
    <xf numFmtId="3" fontId="10" fillId="0" borderId="5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/>
    </xf>
    <xf numFmtId="3" fontId="0" fillId="0" borderId="7" xfId="0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3" fontId="0" fillId="0" borderId="5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/>
    </xf>
    <xf numFmtId="0" fontId="14" fillId="0" borderId="5" xfId="65" applyFont="1" applyFill="1" applyBorder="1" applyAlignment="1">
      <alignment horizontal="center" vertical="center" wrapText="1"/>
      <protection/>
    </xf>
    <xf numFmtId="0" fontId="14" fillId="0" borderId="0" xfId="65" applyFont="1" applyFill="1" applyBorder="1">
      <alignment/>
      <protection/>
    </xf>
    <xf numFmtId="0" fontId="10" fillId="0" borderId="5" xfId="65" applyFont="1" applyFill="1" applyBorder="1" applyAlignment="1">
      <alignment horizontal="left" vertical="center" wrapText="1"/>
      <protection/>
    </xf>
    <xf numFmtId="3" fontId="10" fillId="0" borderId="5" xfId="65" applyNumberFormat="1" applyFont="1" applyFill="1" applyBorder="1" applyAlignment="1" quotePrefix="1">
      <alignment horizontal="center" vertical="center"/>
      <protection/>
    </xf>
    <xf numFmtId="0" fontId="0" fillId="0" borderId="0" xfId="65" applyFont="1" applyFill="1" applyBorder="1" applyAlignment="1">
      <alignment horizontal="center" vertical="center"/>
      <protection/>
    </xf>
    <xf numFmtId="0" fontId="10" fillId="0" borderId="5" xfId="65" applyFont="1" applyFill="1" applyBorder="1" applyAlignment="1">
      <alignment horizontal="left" vertical="center"/>
      <protection/>
    </xf>
    <xf numFmtId="3" fontId="10" fillId="0" borderId="5" xfId="65" applyNumberFormat="1" applyFont="1" applyFill="1" applyBorder="1" applyAlignment="1">
      <alignment horizontal="center" vertical="center" wrapText="1"/>
      <protection/>
    </xf>
    <xf numFmtId="0" fontId="0" fillId="0" borderId="5" xfId="65" applyFont="1" applyFill="1" applyBorder="1" applyAlignment="1">
      <alignment horizontal="left" vertical="center" wrapText="1"/>
      <protection/>
    </xf>
    <xf numFmtId="3" fontId="0" fillId="0" borderId="5" xfId="65" applyNumberFormat="1" applyFont="1" applyFill="1" applyBorder="1" applyAlignment="1">
      <alignment horizontal="center" vertical="center" wrapText="1"/>
      <protection/>
    </xf>
    <xf numFmtId="0" fontId="0" fillId="0" borderId="5" xfId="65" applyFont="1" applyFill="1" applyBorder="1" applyAlignment="1">
      <alignment horizontal="left" vertical="center"/>
      <protection/>
    </xf>
    <xf numFmtId="0" fontId="11" fillId="2" borderId="1" xfId="65" applyFont="1" applyFill="1" applyBorder="1" applyAlignment="1">
      <alignment horizontal="left" vertical="center" wrapText="1"/>
      <protection/>
    </xf>
    <xf numFmtId="3" fontId="11" fillId="2" borderId="5" xfId="65" applyNumberFormat="1" applyFont="1" applyFill="1" applyBorder="1" applyAlignment="1">
      <alignment horizontal="center" vertical="center" wrapText="1"/>
      <protection/>
    </xf>
    <xf numFmtId="0" fontId="15" fillId="0" borderId="1" xfId="65" applyFont="1" applyBorder="1" applyAlignment="1">
      <alignment horizontal="left" vertical="center" wrapText="1"/>
      <protection/>
    </xf>
    <xf numFmtId="0" fontId="3" fillId="0" borderId="1" xfId="65" applyFont="1" applyBorder="1" applyAlignment="1">
      <alignment horizontal="left" vertical="center" wrapText="1"/>
      <protection/>
    </xf>
    <xf numFmtId="3" fontId="0" fillId="0" borderId="0" xfId="65" applyNumberFormat="1" applyFont="1" applyFill="1" applyBorder="1" applyAlignment="1">
      <alignment horizontal="center" vertical="center"/>
      <protection/>
    </xf>
    <xf numFmtId="0" fontId="0" fillId="0" borderId="0" xfId="65" applyFont="1" applyFill="1" applyBorder="1" applyAlignment="1">
      <alignment horizontal="center" vertical="center" wrapText="1"/>
      <protection/>
    </xf>
    <xf numFmtId="0" fontId="0" fillId="0" borderId="0" xfId="65" applyFont="1" applyFill="1" applyBorder="1">
      <alignment/>
      <protection/>
    </xf>
    <xf numFmtId="0" fontId="13" fillId="0" borderId="5" xfId="67" applyFont="1" applyFill="1" applyBorder="1" applyAlignment="1">
      <alignment horizontal="right" vertical="center"/>
      <protection/>
    </xf>
    <xf numFmtId="3" fontId="13" fillId="0" borderId="5" xfId="67" applyNumberFormat="1" applyFont="1" applyFill="1" applyBorder="1" applyAlignment="1">
      <alignment horizontal="center" vertical="center"/>
      <protection/>
    </xf>
    <xf numFmtId="0" fontId="10" fillId="3" borderId="5" xfId="66" applyFont="1" applyFill="1" applyBorder="1" applyAlignment="1">
      <alignment horizontal="center" vertical="center" wrapText="1"/>
      <protection/>
    </xf>
    <xf numFmtId="0" fontId="10" fillId="3" borderId="6" xfId="66" applyFont="1" applyFill="1" applyBorder="1" applyAlignment="1">
      <alignment horizontal="center" vertical="center" wrapText="1"/>
      <protection/>
    </xf>
    <xf numFmtId="0" fontId="10" fillId="0" borderId="0" xfId="66" applyFont="1" applyAlignment="1">
      <alignment horizontal="center" vertical="center" wrapText="1"/>
      <protection/>
    </xf>
    <xf numFmtId="0" fontId="12" fillId="0" borderId="5" xfId="66" applyFont="1" applyBorder="1" applyAlignment="1">
      <alignment horizontal="center" vertical="center"/>
      <protection/>
    </xf>
    <xf numFmtId="0" fontId="12" fillId="0" borderId="6" xfId="66" applyFont="1" applyBorder="1" applyAlignment="1">
      <alignment horizontal="center" vertical="center"/>
      <protection/>
    </xf>
    <xf numFmtId="0" fontId="12" fillId="0" borderId="0" xfId="66" applyFont="1" applyAlignment="1">
      <alignment horizontal="center" vertical="center"/>
      <protection/>
    </xf>
    <xf numFmtId="0" fontId="10" fillId="2" borderId="5" xfId="66" applyFont="1" applyFill="1" applyBorder="1" applyAlignment="1">
      <alignment horizontal="center" vertical="center"/>
      <protection/>
    </xf>
    <xf numFmtId="3" fontId="10" fillId="2" borderId="5" xfId="66" applyNumberFormat="1" applyFont="1" applyFill="1" applyBorder="1" applyAlignment="1">
      <alignment horizontal="center" vertical="center"/>
      <protection/>
    </xf>
    <xf numFmtId="0" fontId="10" fillId="0" borderId="0" xfId="66" applyFont="1">
      <alignment/>
      <protection/>
    </xf>
    <xf numFmtId="1" fontId="0" fillId="0" borderId="5" xfId="66" applyNumberFormat="1" applyFont="1" applyBorder="1" applyAlignment="1">
      <alignment horizontal="center" vertical="center" wrapText="1"/>
      <protection/>
    </xf>
    <xf numFmtId="3" fontId="13" fillId="0" borderId="5" xfId="66" applyNumberFormat="1" applyFont="1" applyBorder="1" applyAlignment="1">
      <alignment vertical="center" wrapText="1"/>
      <protection/>
    </xf>
    <xf numFmtId="3" fontId="0" fillId="0" borderId="5" xfId="66" applyNumberFormat="1" applyFont="1" applyBorder="1" applyAlignment="1">
      <alignment horizontal="center" vertical="center" wrapText="1"/>
      <protection/>
    </xf>
    <xf numFmtId="3" fontId="10" fillId="0" borderId="0" xfId="66" applyNumberFormat="1" applyFont="1">
      <alignment/>
      <protection/>
    </xf>
    <xf numFmtId="3" fontId="13" fillId="0" borderId="5" xfId="66" applyNumberFormat="1" applyFont="1" applyBorder="1" applyAlignment="1">
      <alignment horizontal="center" vertical="center" wrapText="1"/>
      <protection/>
    </xf>
    <xf numFmtId="0" fontId="14" fillId="2" borderId="5" xfId="66" applyFont="1" applyFill="1" applyBorder="1" applyAlignment="1">
      <alignment horizontal="center" vertical="center"/>
      <protection/>
    </xf>
    <xf numFmtId="3" fontId="14" fillId="2" borderId="5" xfId="66" applyNumberFormat="1" applyFont="1" applyFill="1" applyBorder="1" applyAlignment="1">
      <alignment horizontal="center" vertical="center"/>
      <protection/>
    </xf>
    <xf numFmtId="1" fontId="10" fillId="0" borderId="0" xfId="66" applyNumberFormat="1" applyFont="1" applyAlignment="1">
      <alignment horizontal="center" vertical="center" wrapText="1"/>
      <protection/>
    </xf>
    <xf numFmtId="3" fontId="10" fillId="0" borderId="0" xfId="66" applyNumberFormat="1" applyFont="1" applyAlignment="1">
      <alignment horizontal="center" vertical="center" wrapText="1"/>
      <protection/>
    </xf>
    <xf numFmtId="0" fontId="0" fillId="0" borderId="0" xfId="66" applyFont="1">
      <alignment/>
      <protection/>
    </xf>
    <xf numFmtId="1" fontId="0" fillId="0" borderId="0" xfId="66" applyNumberFormat="1" applyFont="1" applyAlignment="1">
      <alignment horizontal="center" vertical="center" wrapText="1"/>
      <protection/>
    </xf>
    <xf numFmtId="3" fontId="0" fillId="0" borderId="0" xfId="66" applyNumberFormat="1" applyFont="1" applyAlignment="1">
      <alignment horizontal="center" vertical="center" wrapText="1"/>
      <protection/>
    </xf>
    <xf numFmtId="3" fontId="0" fillId="0" borderId="0" xfId="66" applyNumberFormat="1" applyFont="1">
      <alignment/>
      <protection/>
    </xf>
    <xf numFmtId="0" fontId="10" fillId="3" borderId="5" xfId="68" applyFont="1" applyFill="1" applyBorder="1" applyAlignment="1">
      <alignment horizontal="center" vertical="center" wrapText="1"/>
      <protection/>
    </xf>
    <xf numFmtId="3" fontId="10" fillId="0" borderId="5" xfId="68" applyNumberFormat="1" applyFont="1" applyBorder="1" applyAlignment="1">
      <alignment horizontal="center" vertical="center" wrapText="1"/>
      <protection/>
    </xf>
    <xf numFmtId="0" fontId="0" fillId="0" borderId="0" xfId="68" applyFont="1" applyAlignment="1">
      <alignment/>
      <protection/>
    </xf>
    <xf numFmtId="0" fontId="12" fillId="0" borderId="5" xfId="68" applyFont="1" applyBorder="1" applyAlignment="1">
      <alignment horizontal="center" vertical="center"/>
      <protection/>
    </xf>
    <xf numFmtId="0" fontId="12" fillId="0" borderId="5" xfId="68" applyFont="1" applyBorder="1" applyAlignment="1">
      <alignment horizontal="center" vertical="center" wrapText="1"/>
      <protection/>
    </xf>
    <xf numFmtId="0" fontId="12" fillId="0" borderId="0" xfId="68" applyFont="1" applyAlignment="1">
      <alignment horizontal="center" vertical="center"/>
      <protection/>
    </xf>
    <xf numFmtId="1" fontId="10" fillId="2" borderId="5" xfId="68" applyNumberFormat="1" applyFont="1" applyFill="1" applyBorder="1" applyAlignment="1">
      <alignment horizontal="center" vertical="center" wrapText="1"/>
      <protection/>
    </xf>
    <xf numFmtId="1" fontId="10" fillId="2" borderId="8" xfId="68" applyNumberFormat="1" applyFont="1" applyFill="1" applyBorder="1" applyAlignment="1">
      <alignment horizontal="center" vertical="center" wrapText="1"/>
      <protection/>
    </xf>
    <xf numFmtId="3" fontId="10" fillId="2" borderId="5" xfId="68" applyNumberFormat="1" applyFont="1" applyFill="1" applyBorder="1" applyAlignment="1">
      <alignment horizontal="center" vertical="center" wrapText="1"/>
      <protection/>
    </xf>
    <xf numFmtId="0" fontId="10" fillId="0" borderId="0" xfId="68" applyFont="1" applyFill="1">
      <alignment/>
      <protection/>
    </xf>
    <xf numFmtId="1" fontId="10" fillId="0" borderId="3" xfId="68" applyNumberFormat="1" applyFont="1" applyFill="1" applyBorder="1" applyAlignment="1">
      <alignment horizontal="center" vertical="center" wrapText="1"/>
      <protection/>
    </xf>
    <xf numFmtId="1" fontId="10" fillId="0" borderId="9" xfId="68" applyNumberFormat="1" applyFont="1" applyFill="1" applyBorder="1" applyAlignment="1">
      <alignment horizontal="center" vertical="center" wrapText="1"/>
      <protection/>
    </xf>
    <xf numFmtId="3" fontId="10" fillId="0" borderId="3" xfId="68" applyNumberFormat="1" applyFont="1" applyFill="1" applyBorder="1" applyAlignment="1">
      <alignment horizontal="left" vertical="center" wrapText="1"/>
      <protection/>
    </xf>
    <xf numFmtId="3" fontId="10" fillId="0" borderId="3" xfId="68" applyNumberFormat="1" applyFont="1" applyFill="1" applyBorder="1" applyAlignment="1">
      <alignment horizontal="center" vertical="center" wrapText="1"/>
      <protection/>
    </xf>
    <xf numFmtId="1" fontId="0" fillId="0" borderId="3" xfId="68" applyNumberFormat="1" applyFont="1" applyFill="1" applyBorder="1" applyAlignment="1">
      <alignment horizontal="center" vertical="center" wrapText="1"/>
      <protection/>
    </xf>
    <xf numFmtId="1" fontId="0" fillId="0" borderId="9" xfId="68" applyNumberFormat="1" applyFont="1" applyFill="1" applyBorder="1" applyAlignment="1">
      <alignment horizontal="center" vertical="center" wrapText="1"/>
      <protection/>
    </xf>
    <xf numFmtId="3" fontId="13" fillId="0" borderId="3" xfId="68" applyNumberFormat="1" applyFont="1" applyFill="1" applyBorder="1" applyAlignment="1">
      <alignment horizontal="right" vertical="center" wrapText="1"/>
      <protection/>
    </xf>
    <xf numFmtId="3" fontId="0" fillId="0" borderId="3" xfId="68" applyNumberFormat="1" applyFont="1" applyFill="1" applyBorder="1" applyAlignment="1">
      <alignment horizontal="center" vertical="center" wrapText="1"/>
      <protection/>
    </xf>
    <xf numFmtId="0" fontId="0" fillId="0" borderId="0" xfId="68" applyFont="1" applyFill="1">
      <alignment/>
      <protection/>
    </xf>
    <xf numFmtId="3" fontId="10" fillId="0" borderId="4" xfId="68" applyNumberFormat="1" applyFont="1" applyFill="1" applyBorder="1" applyAlignment="1">
      <alignment horizontal="center" vertical="center" wrapText="1"/>
      <protection/>
    </xf>
    <xf numFmtId="49" fontId="13" fillId="0" borderId="3" xfId="68" applyNumberFormat="1" applyFont="1" applyFill="1" applyBorder="1" applyAlignment="1">
      <alignment horizontal="right" vertical="center" wrapText="1"/>
      <protection/>
    </xf>
    <xf numFmtId="3" fontId="0" fillId="0" borderId="4" xfId="68" applyNumberFormat="1" applyFont="1" applyFill="1" applyBorder="1" applyAlignment="1">
      <alignment horizontal="center" vertical="center" wrapText="1"/>
      <protection/>
    </xf>
    <xf numFmtId="49" fontId="10" fillId="0" borderId="3" xfId="68" applyNumberFormat="1" applyFont="1" applyFill="1" applyBorder="1" applyAlignment="1">
      <alignment horizontal="left" vertical="center" wrapText="1"/>
      <protection/>
    </xf>
    <xf numFmtId="3" fontId="10" fillId="0" borderId="3" xfId="68" applyNumberFormat="1" applyFont="1" applyBorder="1" applyAlignment="1">
      <alignment horizontal="center" vertical="center" wrapText="1"/>
      <protection/>
    </xf>
    <xf numFmtId="3" fontId="13" fillId="0" borderId="3" xfId="68" applyNumberFormat="1" applyFont="1" applyBorder="1" applyAlignment="1">
      <alignment horizontal="right" vertical="center" wrapText="1"/>
      <protection/>
    </xf>
    <xf numFmtId="3" fontId="17" fillId="0" borderId="3" xfId="68" applyNumberFormat="1" applyFont="1" applyBorder="1" applyAlignment="1">
      <alignment horizontal="right" vertical="center" wrapText="1"/>
      <protection/>
    </xf>
    <xf numFmtId="3" fontId="17" fillId="0" borderId="3" xfId="68" applyNumberFormat="1" applyFont="1" applyFill="1" applyBorder="1" applyAlignment="1">
      <alignment horizontal="right" vertical="center" wrapText="1"/>
      <protection/>
    </xf>
    <xf numFmtId="3" fontId="10" fillId="0" borderId="3" xfId="68" applyNumberFormat="1" applyFont="1" applyFill="1" applyBorder="1" applyAlignment="1">
      <alignment vertical="center" wrapText="1"/>
      <protection/>
    </xf>
    <xf numFmtId="1" fontId="0" fillId="2" borderId="8" xfId="68" applyNumberFormat="1" applyFont="1" applyFill="1" applyBorder="1" applyAlignment="1">
      <alignment horizontal="center" vertical="center" wrapText="1"/>
      <protection/>
    </xf>
    <xf numFmtId="3" fontId="10" fillId="0" borderId="4" xfId="68" applyNumberFormat="1" applyFont="1" applyBorder="1" applyAlignment="1">
      <alignment horizontal="center" vertical="center" wrapText="1"/>
      <protection/>
    </xf>
    <xf numFmtId="49" fontId="13" fillId="0" borderId="3" xfId="68" applyNumberFormat="1" applyFont="1" applyBorder="1" applyAlignment="1">
      <alignment horizontal="right" vertical="center" wrapText="1"/>
      <protection/>
    </xf>
    <xf numFmtId="0" fontId="10" fillId="0" borderId="0" xfId="68" applyFont="1" applyFill="1" applyAlignment="1">
      <alignment horizontal="center" vertical="center" wrapText="1"/>
      <protection/>
    </xf>
    <xf numFmtId="3" fontId="14" fillId="2" borderId="5" xfId="68" applyNumberFormat="1" applyFont="1" applyFill="1" applyBorder="1" applyAlignment="1">
      <alignment horizontal="center" vertical="center" wrapText="1"/>
      <protection/>
    </xf>
    <xf numFmtId="0" fontId="0" fillId="0" borderId="0" xfId="68" applyFont="1">
      <alignment/>
      <protection/>
    </xf>
    <xf numFmtId="0" fontId="0" fillId="0" borderId="0" xfId="68" applyFont="1" applyAlignment="1">
      <alignment wrapText="1"/>
      <protection/>
    </xf>
    <xf numFmtId="3" fontId="13" fillId="0" borderId="0" xfId="68" applyNumberFormat="1" applyFont="1">
      <alignment/>
      <protection/>
    </xf>
    <xf numFmtId="3" fontId="13" fillId="0" borderId="3" xfId="0" applyNumberFormat="1" applyFont="1" applyFill="1" applyBorder="1" applyAlignment="1">
      <alignment horizontal="right" vertical="center" wrapText="1"/>
    </xf>
    <xf numFmtId="3" fontId="0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left" vertical="center" wrapText="1"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0" fillId="0" borderId="5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3" fontId="14" fillId="2" borderId="5" xfId="67" applyNumberFormat="1" applyFont="1" applyFill="1" applyBorder="1" applyAlignment="1">
      <alignment horizontal="center" vertical="center" wrapText="1"/>
      <protection/>
    </xf>
    <xf numFmtId="3" fontId="0" fillId="0" borderId="5" xfId="65" applyNumberFormat="1" applyFont="1" applyFill="1" applyBorder="1" applyAlignment="1">
      <alignment horizontal="center" vertical="center" wrapText="1"/>
      <protection/>
    </xf>
    <xf numFmtId="3" fontId="3" fillId="0" borderId="5" xfId="0" applyNumberFormat="1" applyFont="1" applyFill="1" applyBorder="1" applyAlignment="1" applyProtection="1">
      <alignment horizontal="center" vertical="center" wrapText="1"/>
      <protection/>
    </xf>
    <xf numFmtId="3" fontId="21" fillId="2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vertical="top"/>
      <protection/>
    </xf>
    <xf numFmtId="0" fontId="3" fillId="0" borderId="5" xfId="0" applyNumberFormat="1" applyFont="1" applyFill="1" applyBorder="1" applyAlignment="1" applyProtection="1">
      <alignment horizontal="right" vertical="top"/>
      <protection/>
    </xf>
    <xf numFmtId="0" fontId="15" fillId="0" borderId="5" xfId="0" applyNumberFormat="1" applyFont="1" applyFill="1" applyBorder="1" applyAlignment="1" applyProtection="1">
      <alignment horizontal="center" vertical="center" wrapText="1"/>
      <protection/>
    </xf>
    <xf numFmtId="3" fontId="15" fillId="0" borderId="5" xfId="0" applyNumberFormat="1" applyFont="1" applyFill="1" applyBorder="1" applyAlignment="1" applyProtection="1">
      <alignment horizontal="center" vertical="center" wrapText="1"/>
      <protection/>
    </xf>
    <xf numFmtId="3" fontId="13" fillId="0" borderId="3" xfId="0" applyNumberFormat="1" applyFont="1" applyFill="1" applyBorder="1" applyAlignment="1">
      <alignment horizontal="left" vertical="center" wrapText="1"/>
    </xf>
    <xf numFmtId="3" fontId="13" fillId="0" borderId="3" xfId="68" applyNumberFormat="1" applyFont="1" applyFill="1" applyBorder="1" applyAlignment="1">
      <alignment horizontal="righ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Font="1" applyFill="1" applyBorder="1" applyAlignment="1">
      <alignment horizontal="left" vertical="center" wrapText="1"/>
    </xf>
    <xf numFmtId="3" fontId="10" fillId="0" borderId="7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left" vertical="top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8" xfId="0" applyNumberFormat="1" applyFont="1" applyFill="1" applyBorder="1" applyAlignment="1" applyProtection="1">
      <alignment horizontal="right" vertical="top"/>
      <protection/>
    </xf>
    <xf numFmtId="0" fontId="3" fillId="0" borderId="8" xfId="0" applyNumberFormat="1" applyFont="1" applyFill="1" applyBorder="1" applyAlignment="1" applyProtection="1">
      <alignment vertical="top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69" applyFont="1" applyBorder="1" applyAlignment="1">
      <alignment horizontal="left" vertical="center"/>
      <protection/>
    </xf>
    <xf numFmtId="0" fontId="3" fillId="0" borderId="0" xfId="69" applyAlignment="1">
      <alignment vertical="center"/>
      <protection/>
    </xf>
    <xf numFmtId="0" fontId="25" fillId="0" borderId="12" xfId="69" applyFont="1" applyBorder="1" applyAlignment="1">
      <alignment horizontal="center" vertical="center"/>
      <protection/>
    </xf>
    <xf numFmtId="0" fontId="25" fillId="0" borderId="12" xfId="69" applyFont="1" applyBorder="1" applyAlignment="1">
      <alignment horizontal="center" vertical="center" wrapText="1"/>
      <protection/>
    </xf>
    <xf numFmtId="0" fontId="26" fillId="0" borderId="12" xfId="69" applyFont="1" applyBorder="1" applyAlignment="1">
      <alignment horizontal="center" vertical="center" wrapText="1"/>
      <protection/>
    </xf>
    <xf numFmtId="0" fontId="27" fillId="0" borderId="13" xfId="69" applyFont="1" applyBorder="1" applyAlignment="1">
      <alignment horizontal="center" vertical="center"/>
      <protection/>
    </xf>
    <xf numFmtId="0" fontId="28" fillId="4" borderId="12" xfId="69" applyFont="1" applyFill="1" applyBorder="1" applyAlignment="1">
      <alignment vertical="center" wrapText="1"/>
      <protection/>
    </xf>
    <xf numFmtId="0" fontId="28" fillId="4" borderId="12" xfId="69" applyFont="1" applyFill="1" applyBorder="1" applyAlignment="1">
      <alignment horizontal="left" vertical="center" wrapText="1"/>
      <protection/>
    </xf>
    <xf numFmtId="3" fontId="28" fillId="4" borderId="12" xfId="69" applyFont="1" applyFill="1" applyBorder="1" applyAlignment="1">
      <alignment horizontal="right" vertical="center" wrapText="1"/>
      <protection/>
    </xf>
    <xf numFmtId="3" fontId="25" fillId="5" borderId="12" xfId="69" applyFont="1" applyFill="1" applyBorder="1" applyAlignment="1">
      <alignment horizontal="right" vertical="center" wrapText="1"/>
      <protection/>
    </xf>
    <xf numFmtId="0" fontId="25" fillId="0" borderId="3" xfId="69" applyFont="1" applyFill="1" applyBorder="1" applyAlignment="1">
      <alignment vertical="center" wrapText="1"/>
      <protection/>
    </xf>
    <xf numFmtId="0" fontId="29" fillId="0" borderId="3" xfId="69" applyFont="1" applyBorder="1" applyAlignment="1">
      <alignment horizontal="left" vertical="center" wrapText="1"/>
      <protection/>
    </xf>
    <xf numFmtId="3" fontId="25" fillId="0" borderId="3" xfId="69" applyFont="1" applyBorder="1" applyAlignment="1">
      <alignment horizontal="right" vertical="center" wrapText="1"/>
      <protection/>
    </xf>
    <xf numFmtId="3" fontId="25" fillId="0" borderId="3" xfId="69" applyFont="1" applyFill="1" applyBorder="1" applyAlignment="1">
      <alignment horizontal="right" vertical="center" wrapText="1"/>
      <protection/>
    </xf>
    <xf numFmtId="0" fontId="25" fillId="0" borderId="3" xfId="69" applyFont="1" applyFill="1" applyBorder="1" applyAlignment="1">
      <alignment horizontal="right" vertical="center" wrapText="1"/>
      <protection/>
    </xf>
    <xf numFmtId="3" fontId="3" fillId="0" borderId="0" xfId="69" applyNumberFormat="1" applyAlignment="1">
      <alignment vertical="center"/>
      <protection/>
    </xf>
    <xf numFmtId="0" fontId="25" fillId="0" borderId="13" xfId="69" applyFont="1" applyFill="1" applyBorder="1" applyAlignment="1">
      <alignment horizontal="right" vertical="center" wrapText="1"/>
      <protection/>
    </xf>
    <xf numFmtId="0" fontId="29" fillId="0" borderId="13" xfId="69" applyFont="1" applyBorder="1" applyAlignment="1">
      <alignment horizontal="left" vertical="center" wrapText="1"/>
      <protection/>
    </xf>
    <xf numFmtId="3" fontId="25" fillId="6" borderId="13" xfId="69" applyFont="1" applyFill="1" applyBorder="1" applyAlignment="1">
      <alignment horizontal="right" vertical="center" wrapText="1"/>
      <protection/>
    </xf>
    <xf numFmtId="3" fontId="25" fillId="0" borderId="13" xfId="69" applyFont="1" applyFill="1" applyBorder="1" applyAlignment="1">
      <alignment horizontal="right" vertical="center" wrapText="1"/>
      <protection/>
    </xf>
    <xf numFmtId="0" fontId="25" fillId="0" borderId="0" xfId="69" applyFont="1" applyFill="1" applyBorder="1" applyAlignment="1">
      <alignment horizontal="center" vertical="center" wrapText="1"/>
      <protection/>
    </xf>
    <xf numFmtId="0" fontId="29" fillId="0" borderId="0" xfId="69" applyFont="1" applyBorder="1" applyAlignment="1">
      <alignment horizontal="left" vertical="center" wrapText="1"/>
      <protection/>
    </xf>
    <xf numFmtId="3" fontId="25" fillId="6" borderId="0" xfId="69" applyFont="1" applyFill="1" applyBorder="1" applyAlignment="1">
      <alignment horizontal="right" vertical="center" wrapText="1"/>
      <protection/>
    </xf>
    <xf numFmtId="3" fontId="25" fillId="0" borderId="0" xfId="69" applyFont="1" applyFill="1" applyBorder="1" applyAlignment="1">
      <alignment horizontal="right" vertical="center" wrapText="1"/>
      <protection/>
    </xf>
    <xf numFmtId="168" fontId="25" fillId="0" borderId="0" xfId="71" applyNumberFormat="1" applyFont="1" applyFill="1" applyBorder="1" applyAlignment="1">
      <alignment horizontal="right" vertical="center" wrapText="1"/>
    </xf>
    <xf numFmtId="3" fontId="28" fillId="6" borderId="12" xfId="69" applyFont="1" applyFill="1" applyBorder="1" applyAlignment="1">
      <alignment horizontal="right" vertical="center" wrapText="1"/>
      <protection/>
    </xf>
    <xf numFmtId="0" fontId="25" fillId="0" borderId="3" xfId="69" applyFont="1" applyFill="1" applyBorder="1" applyAlignment="1">
      <alignment horizontal="center" vertical="center" wrapText="1"/>
      <protection/>
    </xf>
    <xf numFmtId="0" fontId="25" fillId="0" borderId="3" xfId="69" applyFont="1" applyBorder="1" applyAlignment="1">
      <alignment horizontal="left" vertical="center" wrapText="1"/>
      <protection/>
    </xf>
    <xf numFmtId="3" fontId="25" fillId="6" borderId="3" xfId="69" applyFont="1" applyFill="1" applyBorder="1" applyAlignment="1">
      <alignment horizontal="right" vertical="center" wrapText="1"/>
      <protection/>
    </xf>
    <xf numFmtId="0" fontId="29" fillId="0" borderId="3" xfId="69" applyFont="1" applyBorder="1" applyAlignment="1" quotePrefix="1">
      <alignment horizontal="right" vertical="center" wrapText="1"/>
      <protection/>
    </xf>
    <xf numFmtId="3" fontId="29" fillId="5" borderId="3" xfId="69" applyFont="1" applyFill="1" applyBorder="1" applyAlignment="1">
      <alignment horizontal="right" vertical="center" wrapText="1"/>
      <protection/>
    </xf>
    <xf numFmtId="3" fontId="29" fillId="5" borderId="3" xfId="69" applyFont="1" applyFill="1" applyBorder="1" applyAlignment="1">
      <alignment horizontal="center" vertical="center" wrapText="1"/>
      <protection/>
    </xf>
    <xf numFmtId="3" fontId="29" fillId="0" borderId="3" xfId="69" applyFont="1" applyFill="1" applyBorder="1" applyAlignment="1">
      <alignment horizontal="right" vertical="center" wrapText="1"/>
      <protection/>
    </xf>
    <xf numFmtId="3" fontId="25" fillId="5" borderId="3" xfId="69" applyFont="1" applyFill="1" applyBorder="1" applyAlignment="1">
      <alignment horizontal="right" vertical="center" wrapText="1"/>
      <protection/>
    </xf>
    <xf numFmtId="3" fontId="25" fillId="5" borderId="3" xfId="69" applyFont="1" applyFill="1" applyBorder="1" applyAlignment="1">
      <alignment horizontal="center" vertical="center" wrapText="1"/>
      <protection/>
    </xf>
    <xf numFmtId="0" fontId="25" fillId="0" borderId="13" xfId="69" applyFont="1" applyFill="1" applyBorder="1" applyAlignment="1">
      <alignment horizontal="center" vertical="center" wrapText="1"/>
      <protection/>
    </xf>
    <xf numFmtId="0" fontId="29" fillId="0" borderId="13" xfId="69" applyFont="1" applyBorder="1" applyAlignment="1" quotePrefix="1">
      <alignment horizontal="right" vertical="center" wrapText="1"/>
      <protection/>
    </xf>
    <xf numFmtId="0" fontId="28" fillId="5" borderId="14" xfId="69" applyFont="1" applyFill="1" applyBorder="1" applyAlignment="1">
      <alignment horizontal="left" vertical="center" wrapText="1"/>
      <protection/>
    </xf>
    <xf numFmtId="0" fontId="28" fillId="6" borderId="14" xfId="69" applyFont="1" applyFill="1" applyBorder="1" applyAlignment="1">
      <alignment horizontal="left" vertical="center" wrapText="1"/>
      <protection/>
    </xf>
    <xf numFmtId="3" fontId="25" fillId="6" borderId="14" xfId="69" applyFont="1" applyFill="1" applyBorder="1" applyAlignment="1">
      <alignment horizontal="right" vertical="center" wrapText="1"/>
      <protection/>
    </xf>
    <xf numFmtId="3" fontId="25" fillId="5" borderId="14" xfId="69" applyFont="1" applyFill="1" applyBorder="1" applyAlignment="1">
      <alignment horizontal="right" vertical="center" wrapText="1"/>
      <protection/>
    </xf>
    <xf numFmtId="3" fontId="29" fillId="0" borderId="0" xfId="69" applyFont="1" applyFill="1" applyBorder="1" applyAlignment="1">
      <alignment horizontal="right" vertical="center" wrapText="1"/>
      <protection/>
    </xf>
    <xf numFmtId="0" fontId="28" fillId="6" borderId="12" xfId="69" applyFont="1" applyFill="1" applyBorder="1" applyAlignment="1">
      <alignment horizontal="left" vertical="center" wrapText="1"/>
      <protection/>
    </xf>
    <xf numFmtId="0" fontId="30" fillId="0" borderId="3" xfId="69" applyFont="1" applyBorder="1" applyAlignment="1" quotePrefix="1">
      <alignment horizontal="right" vertical="center" wrapText="1"/>
      <protection/>
    </xf>
    <xf numFmtId="3" fontId="29" fillId="0" borderId="3" xfId="69" applyNumberFormat="1" applyFont="1" applyFill="1" applyBorder="1" applyAlignment="1">
      <alignment horizontal="right" vertical="center" wrapText="1"/>
      <protection/>
    </xf>
    <xf numFmtId="0" fontId="30" fillId="0" borderId="3" xfId="69" applyFont="1" applyFill="1" applyBorder="1" applyAlignment="1" quotePrefix="1">
      <alignment horizontal="right" vertical="center" wrapText="1"/>
      <protection/>
    </xf>
    <xf numFmtId="3" fontId="25" fillId="0" borderId="3" xfId="69" applyNumberFormat="1" applyFont="1" applyFill="1" applyBorder="1" applyAlignment="1">
      <alignment horizontal="right" vertical="center" wrapText="1"/>
      <protection/>
    </xf>
    <xf numFmtId="0" fontId="30" fillId="0" borderId="13" xfId="69" applyFont="1" applyBorder="1" applyAlignment="1" quotePrefix="1">
      <alignment horizontal="right" vertical="center" wrapText="1"/>
      <protection/>
    </xf>
    <xf numFmtId="3" fontId="31" fillId="0" borderId="13" xfId="69" applyNumberFormat="1" applyFont="1" applyFill="1" applyBorder="1" applyAlignment="1">
      <alignment horizontal="right" vertical="center" wrapText="1"/>
      <protection/>
    </xf>
    <xf numFmtId="3" fontId="31" fillId="0" borderId="13" xfId="69" applyFont="1" applyFill="1" applyBorder="1" applyAlignment="1">
      <alignment horizontal="right" vertical="center" wrapText="1"/>
      <protection/>
    </xf>
    <xf numFmtId="0" fontId="25" fillId="0" borderId="0" xfId="69" applyFont="1" applyBorder="1" applyAlignment="1">
      <alignment horizontal="left" vertical="center" wrapText="1"/>
      <protection/>
    </xf>
    <xf numFmtId="3" fontId="25" fillId="6" borderId="12" xfId="69" applyFont="1" applyFill="1" applyBorder="1" applyAlignment="1">
      <alignment horizontal="right" vertical="center" wrapText="1"/>
      <protection/>
    </xf>
    <xf numFmtId="3" fontId="25" fillId="5" borderId="12" xfId="69" applyNumberFormat="1" applyFont="1" applyFill="1" applyBorder="1" applyAlignment="1">
      <alignment horizontal="right" vertical="center" wrapText="1"/>
      <protection/>
    </xf>
    <xf numFmtId="0" fontId="28" fillId="4" borderId="14" xfId="69" applyFont="1" applyFill="1" applyBorder="1" applyAlignment="1">
      <alignment horizontal="left" vertical="center" wrapText="1"/>
      <protection/>
    </xf>
    <xf numFmtId="3" fontId="25" fillId="5" borderId="14" xfId="69" applyNumberFormat="1" applyFont="1" applyFill="1" applyBorder="1" applyAlignment="1">
      <alignment horizontal="right" vertical="center" wrapText="1"/>
      <protection/>
    </xf>
    <xf numFmtId="3" fontId="26" fillId="6" borderId="14" xfId="69" applyFont="1" applyFill="1" applyBorder="1" applyAlignment="1">
      <alignment horizontal="right" vertical="center" wrapText="1"/>
      <protection/>
    </xf>
    <xf numFmtId="3" fontId="26" fillId="5" borderId="14" xfId="69" applyFont="1" applyFill="1" applyBorder="1" applyAlignment="1">
      <alignment horizontal="right" vertical="center" wrapText="1"/>
      <protection/>
    </xf>
    <xf numFmtId="0" fontId="28" fillId="0" borderId="15" xfId="69" applyFont="1" applyFill="1" applyBorder="1" applyAlignment="1">
      <alignment horizontal="left" vertical="center" wrapText="1"/>
      <protection/>
    </xf>
    <xf numFmtId="3" fontId="26" fillId="0" borderId="15" xfId="69" applyFont="1" applyFill="1" applyBorder="1" applyAlignment="1">
      <alignment horizontal="right" vertical="center" wrapText="1"/>
      <protection/>
    </xf>
    <xf numFmtId="0" fontId="3" fillId="0" borderId="0" xfId="69" applyFill="1" applyAlignment="1">
      <alignment vertical="center"/>
      <protection/>
    </xf>
    <xf numFmtId="0" fontId="28" fillId="0" borderId="0" xfId="69" applyFont="1" applyFill="1" applyBorder="1" applyAlignment="1">
      <alignment horizontal="left" vertical="center" wrapText="1"/>
      <protection/>
    </xf>
    <xf numFmtId="3" fontId="26" fillId="0" borderId="0" xfId="69" applyFont="1" applyFill="1" applyBorder="1" applyAlignment="1">
      <alignment horizontal="right" vertical="center" wrapText="1"/>
      <protection/>
    </xf>
    <xf numFmtId="0" fontId="3" fillId="0" borderId="0" xfId="69" applyFill="1" applyBorder="1" applyAlignment="1">
      <alignment vertical="center"/>
      <protection/>
    </xf>
    <xf numFmtId="0" fontId="28" fillId="0" borderId="16" xfId="69" applyFont="1" applyFill="1" applyBorder="1" applyAlignment="1">
      <alignment horizontal="left" vertical="center" wrapText="1"/>
      <protection/>
    </xf>
    <xf numFmtId="0" fontId="3" fillId="0" borderId="16" xfId="69" applyBorder="1" applyAlignment="1">
      <alignment vertical="center"/>
      <protection/>
    </xf>
    <xf numFmtId="0" fontId="25" fillId="0" borderId="3" xfId="69" applyFont="1" applyBorder="1" applyAlignment="1">
      <alignment horizontal="center" vertical="center"/>
      <protection/>
    </xf>
    <xf numFmtId="0" fontId="25" fillId="0" borderId="3" xfId="69" applyFont="1" applyBorder="1" applyAlignment="1">
      <alignment horizontal="center" vertical="center" wrapText="1"/>
      <protection/>
    </xf>
    <xf numFmtId="0" fontId="26" fillId="0" borderId="3" xfId="69" applyFont="1" applyBorder="1" applyAlignment="1">
      <alignment horizontal="center" vertical="center" wrapText="1"/>
      <protection/>
    </xf>
    <xf numFmtId="0" fontId="28" fillId="4" borderId="17" xfId="69" applyFont="1" applyFill="1" applyBorder="1" applyAlignment="1">
      <alignment horizontal="left" vertical="center" wrapText="1"/>
      <protection/>
    </xf>
    <xf numFmtId="0" fontId="28" fillId="6" borderId="17" xfId="69" applyFont="1" applyFill="1" applyBorder="1" applyAlignment="1">
      <alignment horizontal="left" vertical="center" wrapText="1"/>
      <protection/>
    </xf>
    <xf numFmtId="3" fontId="26" fillId="6" borderId="17" xfId="69" applyFont="1" applyFill="1" applyBorder="1" applyAlignment="1">
      <alignment horizontal="right" vertical="center" wrapText="1"/>
      <protection/>
    </xf>
    <xf numFmtId="3" fontId="26" fillId="5" borderId="17" xfId="69" applyFont="1" applyFill="1" applyBorder="1" applyAlignment="1">
      <alignment horizontal="right" vertical="center" wrapText="1"/>
      <protection/>
    </xf>
    <xf numFmtId="0" fontId="29" fillId="0" borderId="3" xfId="69" applyFont="1" applyBorder="1" applyAlignment="1">
      <alignment horizontal="right" vertical="center" wrapText="1"/>
      <protection/>
    </xf>
    <xf numFmtId="0" fontId="30" fillId="0" borderId="3" xfId="69" applyFont="1" applyBorder="1" applyAlignment="1">
      <alignment horizontal="right" vertical="center" wrapText="1"/>
      <protection/>
    </xf>
    <xf numFmtId="0" fontId="25" fillId="0" borderId="18" xfId="69" applyFont="1" applyFill="1" applyBorder="1" applyAlignment="1">
      <alignment horizontal="center" vertical="center" wrapText="1"/>
      <protection/>
    </xf>
    <xf numFmtId="0" fontId="30" fillId="0" borderId="18" xfId="69" applyFont="1" applyBorder="1" applyAlignment="1">
      <alignment horizontal="right" vertical="center" wrapText="1"/>
      <protection/>
    </xf>
    <xf numFmtId="3" fontId="25" fillId="6" borderId="18" xfId="69" applyFont="1" applyFill="1" applyBorder="1" applyAlignment="1">
      <alignment horizontal="right" vertical="center" wrapText="1"/>
      <protection/>
    </xf>
    <xf numFmtId="3" fontId="25" fillId="0" borderId="18" xfId="69" applyFont="1" applyFill="1" applyBorder="1" applyAlignment="1">
      <alignment horizontal="right" vertical="center" wrapText="1"/>
      <protection/>
    </xf>
    <xf numFmtId="0" fontId="25" fillId="0" borderId="0" xfId="69" applyFont="1" applyFill="1" applyBorder="1" applyAlignment="1">
      <alignment horizontal="center" vertical="center" wrapText="1"/>
      <protection/>
    </xf>
    <xf numFmtId="10" fontId="3" fillId="0" borderId="0" xfId="71" applyNumberFormat="1" applyAlignment="1">
      <alignment vertical="center"/>
    </xf>
    <xf numFmtId="0" fontId="15" fillId="0" borderId="0" xfId="69" applyFont="1" applyAlignment="1">
      <alignment horizontal="left" vertical="center"/>
      <protection/>
    </xf>
    <xf numFmtId="0" fontId="15" fillId="0" borderId="0" xfId="69" applyFont="1" applyAlignment="1">
      <alignment vertical="center"/>
      <protection/>
    </xf>
    <xf numFmtId="0" fontId="25" fillId="0" borderId="17" xfId="69" applyFont="1" applyFill="1" applyBorder="1" applyAlignment="1">
      <alignment horizontal="center" vertical="center"/>
      <protection/>
    </xf>
    <xf numFmtId="0" fontId="25" fillId="6" borderId="17" xfId="69" applyFont="1" applyFill="1" applyBorder="1" applyAlignment="1">
      <alignment horizontal="center" vertical="center" wrapText="1"/>
      <protection/>
    </xf>
    <xf numFmtId="0" fontId="26" fillId="0" borderId="17" xfId="69" applyFont="1" applyBorder="1" applyAlignment="1">
      <alignment horizontal="center" vertical="center" wrapText="1"/>
      <protection/>
    </xf>
    <xf numFmtId="0" fontId="32" fillId="0" borderId="13" xfId="69" applyFont="1" applyBorder="1" applyAlignment="1">
      <alignment horizontal="center" vertical="center"/>
      <protection/>
    </xf>
    <xf numFmtId="0" fontId="33" fillId="0" borderId="0" xfId="69" applyFont="1" applyAlignment="1">
      <alignment vertical="center"/>
      <protection/>
    </xf>
    <xf numFmtId="0" fontId="21" fillId="0" borderId="3" xfId="69" applyFont="1" applyBorder="1" applyAlignment="1">
      <alignment horizontal="center" vertical="center"/>
      <protection/>
    </xf>
    <xf numFmtId="0" fontId="34" fillId="0" borderId="3" xfId="69" applyFont="1" applyBorder="1" applyAlignment="1">
      <alignment vertical="center" wrapText="1"/>
      <protection/>
    </xf>
    <xf numFmtId="0" fontId="3" fillId="0" borderId="3" xfId="69" applyBorder="1" applyAlignment="1">
      <alignment vertical="center"/>
      <protection/>
    </xf>
    <xf numFmtId="168" fontId="3" fillId="0" borderId="3" xfId="71" applyNumberFormat="1" applyBorder="1" applyAlignment="1">
      <alignment vertical="center"/>
    </xf>
    <xf numFmtId="10" fontId="3" fillId="0" borderId="3" xfId="71" applyNumberFormat="1" applyBorder="1" applyAlignment="1">
      <alignment vertical="center"/>
    </xf>
    <xf numFmtId="10" fontId="35" fillId="0" borderId="0" xfId="71" applyNumberFormat="1" applyFont="1" applyBorder="1" applyAlignment="1">
      <alignment vertical="center"/>
    </xf>
    <xf numFmtId="10" fontId="15" fillId="0" borderId="3" xfId="71" applyNumberFormat="1" applyFont="1" applyBorder="1" applyAlignment="1">
      <alignment vertical="center"/>
    </xf>
    <xf numFmtId="168" fontId="15" fillId="0" borderId="3" xfId="71" applyNumberFormat="1" applyFont="1" applyBorder="1" applyAlignment="1">
      <alignment vertical="center"/>
    </xf>
    <xf numFmtId="10" fontId="21" fillId="0" borderId="0" xfId="71" applyNumberFormat="1" applyFont="1" applyBorder="1" applyAlignment="1">
      <alignment vertical="center"/>
    </xf>
    <xf numFmtId="0" fontId="36" fillId="0" borderId="18" xfId="69" applyFont="1" applyBorder="1" applyAlignment="1">
      <alignment vertical="center"/>
      <protection/>
    </xf>
    <xf numFmtId="0" fontId="37" fillId="0" borderId="18" xfId="69" applyFont="1" applyBorder="1" applyAlignment="1">
      <alignment horizontal="right" vertical="center" wrapText="1"/>
      <protection/>
    </xf>
    <xf numFmtId="3" fontId="36" fillId="0" borderId="18" xfId="69" applyNumberFormat="1" applyFont="1" applyBorder="1" applyAlignment="1">
      <alignment vertical="center"/>
      <protection/>
    </xf>
    <xf numFmtId="10" fontId="3" fillId="0" borderId="0" xfId="69" applyNumberFormat="1" applyAlignment="1">
      <alignment vertical="center"/>
      <protection/>
    </xf>
    <xf numFmtId="3" fontId="3" fillId="0" borderId="0" xfId="71" applyNumberFormat="1" applyAlignment="1">
      <alignment vertical="center"/>
    </xf>
    <xf numFmtId="175" fontId="3" fillId="0" borderId="0" xfId="69" applyNumberFormat="1" applyAlignment="1">
      <alignment vertical="center"/>
      <protection/>
    </xf>
    <xf numFmtId="0" fontId="25" fillId="0" borderId="17" xfId="69" applyFont="1" applyBorder="1" applyAlignment="1">
      <alignment horizontal="center" vertical="center"/>
      <protection/>
    </xf>
    <xf numFmtId="0" fontId="25" fillId="0" borderId="17" xfId="69" applyFont="1" applyBorder="1" applyAlignment="1">
      <alignment horizontal="center" vertical="center" wrapText="1"/>
      <protection/>
    </xf>
    <xf numFmtId="0" fontId="21" fillId="0" borderId="12" xfId="69" applyFont="1" applyBorder="1" applyAlignment="1">
      <alignment horizontal="center" vertical="center"/>
      <protection/>
    </xf>
    <xf numFmtId="0" fontId="15" fillId="0" borderId="12" xfId="69" applyFont="1" applyBorder="1" applyAlignment="1">
      <alignment vertical="center"/>
      <protection/>
    </xf>
    <xf numFmtId="3" fontId="15" fillId="0" borderId="12" xfId="69" applyNumberFormat="1" applyFont="1" applyBorder="1" applyAlignment="1">
      <alignment vertical="center"/>
      <protection/>
    </xf>
    <xf numFmtId="0" fontId="24" fillId="0" borderId="3" xfId="69" applyFont="1" applyBorder="1" applyAlignment="1">
      <alignment horizontal="center" vertical="center"/>
      <protection/>
    </xf>
    <xf numFmtId="0" fontId="38" fillId="0" borderId="3" xfId="69" applyFont="1" applyBorder="1" applyAlignment="1">
      <alignment horizontal="right" vertical="center" wrapText="1"/>
      <protection/>
    </xf>
    <xf numFmtId="3" fontId="38" fillId="0" borderId="3" xfId="69" applyNumberFormat="1" applyFont="1" applyBorder="1" applyAlignment="1">
      <alignment vertical="center"/>
      <protection/>
    </xf>
    <xf numFmtId="0" fontId="15" fillId="0" borderId="3" xfId="69" applyFont="1" applyBorder="1" applyAlignment="1">
      <alignment vertical="center" wrapText="1"/>
      <protection/>
    </xf>
    <xf numFmtId="0" fontId="15" fillId="0" borderId="3" xfId="69" applyFont="1" applyBorder="1" applyAlignment="1">
      <alignment vertical="center"/>
      <protection/>
    </xf>
    <xf numFmtId="3" fontId="15" fillId="0" borderId="3" xfId="69" applyNumberFormat="1" applyFont="1" applyBorder="1" applyAlignment="1">
      <alignment vertical="center"/>
      <protection/>
    </xf>
    <xf numFmtId="3" fontId="3" fillId="0" borderId="3" xfId="69" applyNumberFormat="1" applyBorder="1" applyAlignment="1">
      <alignment vertical="center"/>
      <protection/>
    </xf>
    <xf numFmtId="0" fontId="18" fillId="0" borderId="3" xfId="69" applyFont="1" applyBorder="1" applyAlignment="1">
      <alignment horizontal="center" vertical="center"/>
      <protection/>
    </xf>
    <xf numFmtId="0" fontId="15" fillId="0" borderId="13" xfId="69" applyFont="1" applyBorder="1" applyAlignment="1">
      <alignment vertical="center"/>
      <protection/>
    </xf>
    <xf numFmtId="3" fontId="15" fillId="0" borderId="13" xfId="69" applyNumberFormat="1" applyFont="1" applyBorder="1" applyAlignment="1">
      <alignment vertical="center"/>
      <protection/>
    </xf>
    <xf numFmtId="0" fontId="15" fillId="0" borderId="0" xfId="69" applyFont="1" applyBorder="1" applyAlignment="1">
      <alignment vertical="center"/>
      <protection/>
    </xf>
    <xf numFmtId="0" fontId="3" fillId="0" borderId="0" xfId="69" applyBorder="1" applyAlignment="1">
      <alignment vertical="center"/>
      <protection/>
    </xf>
    <xf numFmtId="3" fontId="3" fillId="0" borderId="0" xfId="69" applyNumberFormat="1" applyBorder="1" applyAlignment="1">
      <alignment vertical="center"/>
      <protection/>
    </xf>
    <xf numFmtId="0" fontId="15" fillId="0" borderId="0" xfId="69" applyFont="1" applyFill="1" applyBorder="1" applyAlignment="1">
      <alignment vertical="center"/>
      <protection/>
    </xf>
    <xf numFmtId="0" fontId="3" fillId="0" borderId="12" xfId="69" applyFont="1" applyBorder="1" applyAlignment="1">
      <alignment vertical="center" wrapText="1"/>
      <protection/>
    </xf>
    <xf numFmtId="3" fontId="3" fillId="0" borderId="12" xfId="69" applyNumberFormat="1" applyFont="1" applyBorder="1" applyAlignment="1">
      <alignment vertical="center" wrapText="1"/>
      <protection/>
    </xf>
    <xf numFmtId="0" fontId="3" fillId="0" borderId="3" xfId="69" applyFont="1" applyBorder="1" applyAlignment="1">
      <alignment vertical="center"/>
      <protection/>
    </xf>
    <xf numFmtId="0" fontId="3" fillId="0" borderId="3" xfId="69" applyBorder="1" applyAlignment="1">
      <alignment vertical="center" wrapText="1"/>
      <protection/>
    </xf>
    <xf numFmtId="0" fontId="35" fillId="0" borderId="5" xfId="69" applyFont="1" applyFill="1" applyBorder="1" applyAlignment="1">
      <alignment horizontal="left" vertical="center"/>
      <protection/>
    </xf>
    <xf numFmtId="168" fontId="3" fillId="0" borderId="3" xfId="71" applyNumberFormat="1" applyBorder="1" applyAlignment="1">
      <alignment vertical="center" wrapText="1"/>
    </xf>
    <xf numFmtId="0" fontId="15" fillId="0" borderId="18" xfId="69" applyFont="1" applyBorder="1" applyAlignment="1">
      <alignment vertical="center"/>
      <protection/>
    </xf>
    <xf numFmtId="0" fontId="15" fillId="0" borderId="18" xfId="69" applyFont="1" applyBorder="1" applyAlignment="1">
      <alignment vertical="center" wrapText="1"/>
      <protection/>
    </xf>
    <xf numFmtId="168" fontId="15" fillId="0" borderId="18" xfId="71" applyNumberFormat="1" applyFont="1" applyBorder="1" applyAlignment="1">
      <alignment vertical="center" wrapText="1"/>
    </xf>
    <xf numFmtId="0" fontId="15" fillId="0" borderId="17" xfId="69" applyFont="1" applyBorder="1" applyAlignment="1">
      <alignment horizontal="center" vertical="center"/>
      <protection/>
    </xf>
    <xf numFmtId="0" fontId="15" fillId="0" borderId="19" xfId="69" applyFont="1" applyBorder="1" applyAlignment="1">
      <alignment horizontal="center" vertical="center" wrapText="1"/>
      <protection/>
    </xf>
    <xf numFmtId="0" fontId="15" fillId="0" borderId="20" xfId="69" applyFont="1" applyBorder="1" applyAlignment="1">
      <alignment horizontal="center" vertical="center" wrapText="1"/>
      <protection/>
    </xf>
    <xf numFmtId="0" fontId="39" fillId="5" borderId="17" xfId="69" applyFont="1" applyFill="1" applyBorder="1" applyAlignment="1">
      <alignment horizontal="center" vertical="center" wrapText="1"/>
      <protection/>
    </xf>
    <xf numFmtId="0" fontId="40" fillId="0" borderId="18" xfId="69" applyFont="1" applyBorder="1" applyAlignment="1">
      <alignment horizontal="center" vertical="center"/>
      <protection/>
    </xf>
    <xf numFmtId="0" fontId="40" fillId="0" borderId="21" xfId="69" applyFont="1" applyBorder="1" applyAlignment="1">
      <alignment horizontal="center" vertical="center" wrapText="1"/>
      <protection/>
    </xf>
    <xf numFmtId="0" fontId="40" fillId="0" borderId="22" xfId="69" applyFont="1" applyBorder="1" applyAlignment="1">
      <alignment horizontal="center" vertical="center" wrapText="1"/>
      <protection/>
    </xf>
    <xf numFmtId="0" fontId="40" fillId="0" borderId="18" xfId="69" applyFont="1" applyFill="1" applyBorder="1" applyAlignment="1">
      <alignment horizontal="center" vertical="center" wrapText="1"/>
      <protection/>
    </xf>
    <xf numFmtId="10" fontId="3" fillId="0" borderId="9" xfId="71" applyNumberFormat="1" applyBorder="1" applyAlignment="1">
      <alignment horizontal="center" vertical="center"/>
    </xf>
    <xf numFmtId="10" fontId="3" fillId="0" borderId="4" xfId="71" applyNumberFormat="1" applyBorder="1" applyAlignment="1">
      <alignment horizontal="center" vertical="center"/>
    </xf>
    <xf numFmtId="10" fontId="41" fillId="5" borderId="3" xfId="71" applyNumberFormat="1" applyFont="1" applyFill="1" applyBorder="1" applyAlignment="1">
      <alignment vertical="center"/>
    </xf>
    <xf numFmtId="168" fontId="3" fillId="0" borderId="0" xfId="69" applyNumberFormat="1" applyAlignment="1">
      <alignment vertical="center"/>
      <protection/>
    </xf>
    <xf numFmtId="0" fontId="3" fillId="0" borderId="18" xfId="69" applyBorder="1" applyAlignment="1">
      <alignment vertical="center"/>
      <protection/>
    </xf>
    <xf numFmtId="0" fontId="3" fillId="0" borderId="18" xfId="69" applyBorder="1" applyAlignment="1">
      <alignment vertical="center" wrapText="1"/>
      <protection/>
    </xf>
    <xf numFmtId="10" fontId="3" fillId="0" borderId="21" xfId="71" applyNumberFormat="1" applyBorder="1" applyAlignment="1">
      <alignment horizontal="center" vertical="center"/>
    </xf>
    <xf numFmtId="10" fontId="3" fillId="0" borderId="22" xfId="71" applyNumberFormat="1" applyBorder="1" applyAlignment="1">
      <alignment horizontal="center" vertical="center"/>
    </xf>
    <xf numFmtId="168" fontId="41" fillId="5" borderId="18" xfId="71" applyNumberFormat="1" applyFont="1" applyFill="1" applyBorder="1" applyAlignment="1">
      <alignment vertical="center"/>
    </xf>
    <xf numFmtId="168" fontId="3" fillId="0" borderId="18" xfId="71" applyNumberFormat="1" applyBorder="1" applyAlignment="1">
      <alignment vertical="center"/>
    </xf>
    <xf numFmtId="180" fontId="3" fillId="0" borderId="0" xfId="69" applyNumberFormat="1" applyAlignment="1">
      <alignment vertical="center"/>
      <protection/>
    </xf>
    <xf numFmtId="168" fontId="3" fillId="0" borderId="0" xfId="71" applyNumberFormat="1" applyAlignment="1">
      <alignment vertical="center"/>
    </xf>
    <xf numFmtId="3" fontId="11" fillId="2" borderId="8" xfId="68" applyNumberFormat="1" applyFont="1" applyFill="1" applyBorder="1" applyAlignment="1">
      <alignment horizontal="center" vertical="center" wrapText="1"/>
      <protection/>
    </xf>
    <xf numFmtId="3" fontId="11" fillId="2" borderId="10" xfId="68" applyNumberFormat="1" applyFont="1" applyFill="1" applyBorder="1" applyAlignment="1">
      <alignment horizontal="center" vertical="center" wrapText="1"/>
      <protection/>
    </xf>
    <xf numFmtId="3" fontId="14" fillId="2" borderId="5" xfId="67" applyNumberFormat="1" applyFont="1" applyFill="1" applyBorder="1" applyAlignment="1">
      <alignment horizontal="center" vertical="center" wrapText="1"/>
      <protection/>
    </xf>
    <xf numFmtId="0" fontId="16" fillId="2" borderId="5" xfId="67" applyFont="1" applyFill="1" applyBorder="1" applyAlignment="1">
      <alignment horizontal="center" vertical="center" wrapText="1"/>
      <protection/>
    </xf>
    <xf numFmtId="0" fontId="10" fillId="3" borderId="7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0" borderId="8" xfId="65" applyFont="1" applyFill="1" applyBorder="1" applyAlignment="1">
      <alignment horizontal="left" vertical="center" wrapText="1"/>
      <protection/>
    </xf>
    <xf numFmtId="0" fontId="10" fillId="0" borderId="6" xfId="65" applyFont="1" applyFill="1" applyBorder="1" applyAlignment="1">
      <alignment horizontal="left" vertical="center" wrapText="1"/>
      <protection/>
    </xf>
    <xf numFmtId="0" fontId="10" fillId="0" borderId="8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3" fontId="3" fillId="0" borderId="5" xfId="0" applyNumberFormat="1" applyFont="1" applyFill="1" applyBorder="1" applyAlignment="1" applyProtection="1">
      <alignment horizontal="center" vertical="center" wrapText="1"/>
      <protection/>
    </xf>
    <xf numFmtId="3" fontId="3" fillId="0" borderId="7" xfId="0" applyNumberFormat="1" applyFont="1" applyFill="1" applyBorder="1" applyAlignment="1" applyProtection="1">
      <alignment horizontal="center" vertical="center" wrapText="1"/>
      <protection/>
    </xf>
    <xf numFmtId="3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top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3" fontId="3" fillId="0" borderId="5" xfId="0" applyNumberFormat="1" applyFont="1" applyFill="1" applyBorder="1" applyAlignment="1" applyProtection="1" quotePrefix="1">
      <alignment horizontal="center" vertical="center" wrapText="1"/>
      <protection/>
    </xf>
    <xf numFmtId="3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21" fillId="2" borderId="8" xfId="0" applyNumberFormat="1" applyFont="1" applyFill="1" applyBorder="1" applyAlignment="1" applyProtection="1">
      <alignment horizontal="center" vertical="center" wrapText="1"/>
      <protection/>
    </xf>
    <xf numFmtId="0" fontId="21" fillId="2" borderId="6" xfId="0" applyNumberFormat="1" applyFont="1" applyFill="1" applyBorder="1" applyAlignment="1" applyProtection="1">
      <alignment horizontal="center" vertical="center" wrapText="1"/>
      <protection/>
    </xf>
    <xf numFmtId="3" fontId="21" fillId="2" borderId="8" xfId="0" applyNumberFormat="1" applyFont="1" applyFill="1" applyBorder="1" applyAlignment="1" applyProtection="1">
      <alignment horizontal="center" vertical="center" wrapText="1"/>
      <protection/>
    </xf>
    <xf numFmtId="3" fontId="21" fillId="2" borderId="6" xfId="0" applyNumberFormat="1" applyFont="1" applyFill="1" applyBorder="1" applyAlignment="1" applyProtection="1">
      <alignment horizontal="center" vertical="center" wrapText="1"/>
      <protection/>
    </xf>
    <xf numFmtId="3" fontId="15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9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horizontal="center" vertical="top"/>
      <protection/>
    </xf>
    <xf numFmtId="0" fontId="14" fillId="2" borderId="5" xfId="0" applyNumberFormat="1" applyFont="1" applyFill="1" applyBorder="1" applyAlignment="1">
      <alignment horizontal="center" vertical="center"/>
    </xf>
    <xf numFmtId="0" fontId="28" fillId="0" borderId="16" xfId="69" applyFont="1" applyFill="1" applyBorder="1" applyAlignment="1">
      <alignment horizontal="center" vertical="center" wrapText="1"/>
      <protection/>
    </xf>
  </cellXfs>
  <cellStyles count="59">
    <cellStyle name="Normal" xfId="0"/>
    <cellStyle name="_laroux" xfId="16"/>
    <cellStyle name="_laroux_Arkusz3 (2)" xfId="17"/>
    <cellStyle name="_laroux_bank św." xfId="18"/>
    <cellStyle name="_laroux_Bank Św.-29.12.98" xfId="19"/>
    <cellStyle name="_laroux_Bank Światowy - 2 wersja (2)" xfId="20"/>
    <cellStyle name="_laroux_GminnyF" xfId="21"/>
    <cellStyle name="_laroux_INFOR99" xfId="22"/>
    <cellStyle name="_laroux_Infor99a" xfId="23"/>
    <cellStyle name="_laroux_INFOR99B" xfId="24"/>
    <cellStyle name="_laroux_inwest.98-zal 3" xfId="25"/>
    <cellStyle name="_laroux_inwest.powodz" xfId="26"/>
    <cellStyle name="_laroux_INWEST99" xfId="27"/>
    <cellStyle name="_laroux_Inwestycje - kontynuacja2005-25.09" xfId="28"/>
    <cellStyle name="_laroux_Inwestycje i remonty - zał. 3, 4 i 6,7" xfId="29"/>
    <cellStyle name="_laroux_KOREKTA4" xfId="30"/>
    <cellStyle name="_laroux_korVI99a" xfId="31"/>
    <cellStyle name="_laroux_korVI99b" xfId="32"/>
    <cellStyle name="_laroux_Projekt wydatków bieżących ze zlec. 2005r.-30.09 - zał.2" xfId="33"/>
    <cellStyle name="_laroux_SPRAW97R" xfId="34"/>
    <cellStyle name="_laroux_SPRAW98A" xfId="35"/>
    <cellStyle name="_laroux_SPRAW98R" xfId="36"/>
    <cellStyle name="_laroux_Tabela nr3 (2)" xfId="37"/>
    <cellStyle name="_laroux_UKWYD98A" xfId="38"/>
    <cellStyle name="_laroux_unia euro." xfId="39"/>
    <cellStyle name="_laroux_Wyd§-30.11 (2)" xfId="40"/>
    <cellStyle name="_laroux_Wyd§-30.9-(2)aktualne (2)" xfId="41"/>
    <cellStyle name="_laroux_Wyd§-31.12.98r (2)" xfId="42"/>
    <cellStyle name="_laroux_WYDAT98" xfId="43"/>
    <cellStyle name="_laroux_WYDATKI-jedn. (2)" xfId="44"/>
    <cellStyle name="_laroux_WYKRMP98" xfId="45"/>
    <cellStyle name="_laroux_Wyn.i zatr. j.org. 96-98 (2)" xfId="46"/>
    <cellStyle name="_laroux_ZAŁ NR 1" xfId="47"/>
    <cellStyle name="_laroux_zał. 1 wyd" xfId="48"/>
    <cellStyle name="_laroux_ZAŁ. NR 14" xfId="49"/>
    <cellStyle name="_laroux_ZAŁ. NR 7" xfId="50"/>
    <cellStyle name="_laroux_ZAŁ. NR 8" xfId="51"/>
    <cellStyle name="_laroux_ZAŁ. NR 9" xfId="52"/>
    <cellStyle name="_laroux_zał.3" xfId="53"/>
    <cellStyle name="_laroux_ZATRUD" xfId="54"/>
    <cellStyle name="_laroux_Zeszyt1" xfId="55"/>
    <cellStyle name="Comma [0]_laroux" xfId="56"/>
    <cellStyle name="Comma_laroux" xfId="57"/>
    <cellStyle name="Currency [0]_laroux" xfId="58"/>
    <cellStyle name="Currency_laroux" xfId="59"/>
    <cellStyle name="Comma" xfId="60"/>
    <cellStyle name="Comma [0]" xfId="61"/>
    <cellStyle name="Hiperłącze" xfId="62"/>
    <cellStyle name="Normal_laroux" xfId="63"/>
    <cellStyle name="normální_laroux" xfId="64"/>
    <cellStyle name="Normalny_zał. 11-17, 19-2006" xfId="65"/>
    <cellStyle name="Normalny_zał. 11-17, 19-2006-IV" xfId="66"/>
    <cellStyle name="Normalny_zał. 11-17-2005" xfId="67"/>
    <cellStyle name="Normalny_Załącznik do uchwały" xfId="68"/>
    <cellStyle name="Normalny_Załącznik Nr 20" xfId="69"/>
    <cellStyle name="Odwiedzone hiperłącze" xfId="70"/>
    <cellStyle name="Percent" xfId="71"/>
    <cellStyle name="Currency" xfId="72"/>
    <cellStyle name="Currency [0]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6%20ROK\Korekty\Wrzesie&#324;\xls\2000%20ROK\Korekty%202000\SPR\STAROCIE\INFOR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2000%20ROK\Korekty%202000\SPR\STAROCIE\INFOR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1999%20ROK\Sprawozdania%201999\SPR\STAROCIE\SPRAW97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xls\1999%20ROK\Projekt%20bud&#380;etu%202000\SPR\STAROCIE\INFOR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2001%20ROK\Wstepny%20projekt\1999%20ROK\Projekt%20bud&#380;etu%202000\SPR\STAROCIE\INFOR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6%20ROK\Korekty\Wrzesie&#324;\xls\1999%20ROK\Sprawozdania%201999\SPR\STAROCIE\SPRAW97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6%20ROK\Korekty\Wrzesie&#324;\xls\2001%20ROK\Wstepny%20projekt\1999%20ROK\Projekt%20bud&#380;etu%202000\SPR\STAROCIE\INFOR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E68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75390625" style="120" customWidth="1"/>
    <col min="2" max="2" width="51.75390625" style="120" customWidth="1"/>
    <col min="3" max="3" width="26.625" style="120" customWidth="1"/>
    <col min="4" max="16384" width="9.125" style="120" customWidth="1"/>
  </cols>
  <sheetData>
    <row r="1" spans="1:3" s="104" customFormat="1" ht="46.5" customHeight="1">
      <c r="A1" s="102" t="s">
        <v>8</v>
      </c>
      <c r="B1" s="102" t="s">
        <v>30</v>
      </c>
      <c r="C1" s="103" t="s">
        <v>1</v>
      </c>
    </row>
    <row r="2" spans="1:3" s="107" customFormat="1" ht="11.25">
      <c r="A2" s="105">
        <v>1</v>
      </c>
      <c r="B2" s="105">
        <v>2</v>
      </c>
      <c r="C2" s="106">
        <v>3</v>
      </c>
    </row>
    <row r="3" spans="1:3" s="110" customFormat="1" ht="21" customHeight="1">
      <c r="A3" s="108"/>
      <c r="B3" s="108" t="s">
        <v>91</v>
      </c>
      <c r="C3" s="109">
        <f>C4+C5+C6+C8</f>
        <v>7610000</v>
      </c>
    </row>
    <row r="4" spans="1:4" s="110" customFormat="1" ht="27" customHeight="1">
      <c r="A4" s="111">
        <v>1</v>
      </c>
      <c r="B4" s="112" t="s">
        <v>13</v>
      </c>
      <c r="C4" s="113">
        <v>1148000</v>
      </c>
      <c r="D4" s="114"/>
    </row>
    <row r="5" spans="1:4" s="110" customFormat="1" ht="27" customHeight="1">
      <c r="A5" s="111">
        <v>2</v>
      </c>
      <c r="B5" s="112" t="s">
        <v>22</v>
      </c>
      <c r="C5" s="113">
        <v>2476000</v>
      </c>
      <c r="D5" s="114"/>
    </row>
    <row r="6" spans="1:5" s="110" customFormat="1" ht="27" customHeight="1">
      <c r="A6" s="111">
        <v>3</v>
      </c>
      <c r="B6" s="112" t="s">
        <v>14</v>
      </c>
      <c r="C6" s="113">
        <v>1146000</v>
      </c>
      <c r="D6" s="114"/>
      <c r="E6" s="114"/>
    </row>
    <row r="7" spans="1:4" s="110" customFormat="1" ht="27" customHeight="1">
      <c r="A7" s="111"/>
      <c r="B7" s="112" t="s">
        <v>15</v>
      </c>
      <c r="C7" s="115">
        <v>196000</v>
      </c>
      <c r="D7" s="114"/>
    </row>
    <row r="8" spans="1:4" s="110" customFormat="1" ht="27" customHeight="1">
      <c r="A8" s="111">
        <v>4</v>
      </c>
      <c r="B8" s="112" t="s">
        <v>16</v>
      </c>
      <c r="C8" s="113">
        <v>2840000</v>
      </c>
      <c r="D8" s="114"/>
    </row>
    <row r="9" spans="1:3" s="110" customFormat="1" ht="21" customHeight="1">
      <c r="A9" s="108"/>
      <c r="B9" s="116" t="s">
        <v>58</v>
      </c>
      <c r="C9" s="117">
        <f>C3</f>
        <v>7610000</v>
      </c>
    </row>
    <row r="10" spans="1:2" ht="12.75">
      <c r="A10" s="118"/>
      <c r="B10" s="119"/>
    </row>
    <row r="11" spans="1:3" ht="12.75">
      <c r="A11" s="118"/>
      <c r="B11" s="119"/>
      <c r="C11" s="123"/>
    </row>
    <row r="12" spans="1:2" ht="12.75">
      <c r="A12" s="121"/>
      <c r="B12" s="122"/>
    </row>
    <row r="13" spans="1:2" ht="12.75">
      <c r="A13" s="121"/>
      <c r="B13" s="122"/>
    </row>
    <row r="14" spans="1:2" ht="12.75">
      <c r="A14" s="121"/>
      <c r="B14" s="122"/>
    </row>
    <row r="15" spans="1:2" ht="12.75">
      <c r="A15" s="121"/>
      <c r="B15" s="122"/>
    </row>
    <row r="16" spans="1:2" ht="12.75">
      <c r="A16" s="121"/>
      <c r="B16" s="122"/>
    </row>
    <row r="17" spans="1:2" ht="12.75">
      <c r="A17" s="121"/>
      <c r="B17" s="122"/>
    </row>
    <row r="18" spans="1:2" ht="12.75">
      <c r="A18" s="121"/>
      <c r="B18" s="122"/>
    </row>
    <row r="19" spans="1:2" ht="12.75">
      <c r="A19" s="121"/>
      <c r="B19" s="122"/>
    </row>
    <row r="20" spans="1:2" ht="12.75">
      <c r="A20" s="121"/>
      <c r="B20" s="122"/>
    </row>
    <row r="21" spans="1:2" ht="12.75">
      <c r="A21" s="121"/>
      <c r="B21" s="122"/>
    </row>
    <row r="22" spans="1:2" ht="12.75">
      <c r="A22" s="121"/>
      <c r="B22" s="122"/>
    </row>
    <row r="23" spans="1:2" ht="12.75">
      <c r="A23" s="121"/>
      <c r="B23" s="122"/>
    </row>
    <row r="24" spans="1:2" ht="12.75">
      <c r="A24" s="121"/>
      <c r="B24" s="122"/>
    </row>
    <row r="25" spans="1:2" ht="12.75">
      <c r="A25" s="121"/>
      <c r="B25" s="122"/>
    </row>
    <row r="26" spans="1:2" ht="12.75">
      <c r="A26" s="121"/>
      <c r="B26" s="122"/>
    </row>
    <row r="27" spans="1:2" ht="12.75">
      <c r="A27" s="121"/>
      <c r="B27" s="122"/>
    </row>
    <row r="28" spans="1:2" ht="12.75">
      <c r="A28" s="121"/>
      <c r="B28" s="122"/>
    </row>
    <row r="29" spans="1:2" ht="12.75">
      <c r="A29" s="121"/>
      <c r="B29" s="122"/>
    </row>
    <row r="30" spans="1:2" ht="12.75">
      <c r="A30" s="121"/>
      <c r="B30" s="122"/>
    </row>
    <row r="31" spans="1:2" ht="12.75">
      <c r="A31" s="121"/>
      <c r="B31" s="122"/>
    </row>
    <row r="32" spans="1:2" ht="12.75">
      <c r="A32" s="121"/>
      <c r="B32" s="122"/>
    </row>
    <row r="33" spans="1:2" ht="12.75">
      <c r="A33" s="121"/>
      <c r="B33" s="122"/>
    </row>
    <row r="34" spans="1:2" ht="12.75">
      <c r="A34" s="121"/>
      <c r="B34" s="122"/>
    </row>
    <row r="35" spans="1:2" ht="12.75">
      <c r="A35" s="121"/>
      <c r="B35" s="122"/>
    </row>
    <row r="36" spans="1:2" ht="12.75">
      <c r="A36" s="121"/>
      <c r="B36" s="122"/>
    </row>
    <row r="37" spans="1:2" ht="12.75">
      <c r="A37" s="121"/>
      <c r="B37" s="122"/>
    </row>
    <row r="38" spans="1:2" ht="12.75">
      <c r="A38" s="121"/>
      <c r="B38" s="122"/>
    </row>
    <row r="39" spans="1:2" ht="12.75">
      <c r="A39" s="121"/>
      <c r="B39" s="122"/>
    </row>
    <row r="40" spans="1:2" ht="12.75">
      <c r="A40" s="121"/>
      <c r="B40" s="122"/>
    </row>
    <row r="41" spans="1:2" ht="12.75">
      <c r="A41" s="121"/>
      <c r="B41" s="122"/>
    </row>
    <row r="42" spans="1:2" ht="12.75">
      <c r="A42" s="121"/>
      <c r="B42" s="122"/>
    </row>
    <row r="43" spans="1:2" ht="12.75">
      <c r="A43" s="121"/>
      <c r="B43" s="122"/>
    </row>
    <row r="44" spans="1:2" ht="12.75">
      <c r="A44" s="121"/>
      <c r="B44" s="122"/>
    </row>
    <row r="45" spans="1:2" ht="12.75">
      <c r="A45" s="121"/>
      <c r="B45" s="122"/>
    </row>
    <row r="46" spans="1:2" ht="12.75">
      <c r="A46" s="121"/>
      <c r="B46" s="122"/>
    </row>
    <row r="47" spans="1:2" ht="12.75">
      <c r="A47" s="121"/>
      <c r="B47" s="122"/>
    </row>
    <row r="48" spans="1:2" ht="12.75">
      <c r="A48" s="121"/>
      <c r="B48" s="122"/>
    </row>
    <row r="49" spans="1:2" ht="12.75">
      <c r="A49" s="121"/>
      <c r="B49" s="122"/>
    </row>
    <row r="50" spans="1:2" ht="12.75">
      <c r="A50" s="121"/>
      <c r="B50" s="122"/>
    </row>
    <row r="51" spans="1:2" ht="12.75">
      <c r="A51" s="121"/>
      <c r="B51" s="122"/>
    </row>
    <row r="52" spans="1:2" ht="12.75">
      <c r="A52" s="121"/>
      <c r="B52" s="122"/>
    </row>
    <row r="53" spans="1:2" ht="12.75">
      <c r="A53" s="121"/>
      <c r="B53" s="122"/>
    </row>
    <row r="54" spans="1:2" ht="12.75">
      <c r="A54" s="121"/>
      <c r="B54" s="122"/>
    </row>
    <row r="55" spans="1:2" ht="12.75">
      <c r="A55" s="121"/>
      <c r="B55" s="122"/>
    </row>
    <row r="56" spans="1:2" ht="12.75">
      <c r="A56" s="121"/>
      <c r="B56" s="122"/>
    </row>
    <row r="57" spans="1:2" ht="12.75">
      <c r="A57" s="121"/>
      <c r="B57" s="122"/>
    </row>
    <row r="58" spans="1:2" ht="12.75">
      <c r="A58" s="121"/>
      <c r="B58" s="122"/>
    </row>
    <row r="59" spans="1:2" ht="12.75">
      <c r="A59" s="121"/>
      <c r="B59" s="122"/>
    </row>
    <row r="60" spans="1:2" ht="12.75">
      <c r="A60" s="121"/>
      <c r="B60" s="122"/>
    </row>
    <row r="61" spans="1:2" ht="12.75">
      <c r="A61" s="121"/>
      <c r="B61" s="122"/>
    </row>
    <row r="62" spans="1:2" ht="12.75">
      <c r="A62" s="121"/>
      <c r="B62" s="122"/>
    </row>
    <row r="63" spans="1:2" ht="12.75">
      <c r="A63" s="121"/>
      <c r="B63" s="122"/>
    </row>
    <row r="64" spans="1:2" ht="12.75">
      <c r="A64" s="121"/>
      <c r="B64" s="122"/>
    </row>
    <row r="65" spans="1:2" ht="12.75">
      <c r="A65" s="121"/>
      <c r="B65" s="122"/>
    </row>
    <row r="66" spans="1:2" ht="12.75">
      <c r="A66" s="121"/>
      <c r="B66" s="122"/>
    </row>
    <row r="67" spans="1:2" ht="12.75">
      <c r="A67" s="121"/>
      <c r="B67" s="122"/>
    </row>
    <row r="68" spans="1:2" ht="12.75">
      <c r="A68" s="121"/>
      <c r="B68" s="122"/>
    </row>
    <row r="69" spans="1:2" ht="12.75">
      <c r="A69" s="121"/>
      <c r="B69" s="122"/>
    </row>
    <row r="70" spans="1:2" ht="12.75">
      <c r="A70" s="121"/>
      <c r="B70" s="122"/>
    </row>
    <row r="71" spans="1:2" ht="12.75">
      <c r="A71" s="121"/>
      <c r="B71" s="122"/>
    </row>
    <row r="72" spans="1:2" ht="12.75">
      <c r="A72" s="121"/>
      <c r="B72" s="122"/>
    </row>
    <row r="73" spans="1:2" ht="12.75">
      <c r="A73" s="121"/>
      <c r="B73" s="122"/>
    </row>
    <row r="74" spans="1:2" ht="12.75">
      <c r="A74" s="121"/>
      <c r="B74" s="122"/>
    </row>
    <row r="75" spans="1:2" ht="12.75">
      <c r="A75" s="121"/>
      <c r="B75" s="122"/>
    </row>
    <row r="76" spans="1:2" ht="12.75">
      <c r="A76" s="121"/>
      <c r="B76" s="122"/>
    </row>
    <row r="77" spans="1:2" ht="12.75">
      <c r="A77" s="121"/>
      <c r="B77" s="122"/>
    </row>
    <row r="78" spans="1:2" ht="12.75">
      <c r="A78" s="121"/>
      <c r="B78" s="122"/>
    </row>
    <row r="79" spans="1:2" ht="12.75">
      <c r="A79" s="121"/>
      <c r="B79" s="122"/>
    </row>
    <row r="80" spans="1:2" ht="12.75">
      <c r="A80" s="121"/>
      <c r="B80" s="122"/>
    </row>
    <row r="81" spans="1:2" ht="12.75">
      <c r="A81" s="121"/>
      <c r="B81" s="122"/>
    </row>
    <row r="82" spans="1:2" ht="12.75">
      <c r="A82" s="121"/>
      <c r="B82" s="122"/>
    </row>
    <row r="83" spans="1:2" ht="12.75">
      <c r="A83" s="121"/>
      <c r="B83" s="122"/>
    </row>
    <row r="84" spans="1:2" ht="12.75">
      <c r="A84" s="121"/>
      <c r="B84" s="122"/>
    </row>
    <row r="85" spans="1:2" ht="12.75">
      <c r="A85" s="121"/>
      <c r="B85" s="122"/>
    </row>
    <row r="86" spans="1:2" ht="12.75">
      <c r="A86" s="121"/>
      <c r="B86" s="122"/>
    </row>
    <row r="87" spans="1:2" ht="12.75">
      <c r="A87" s="121"/>
      <c r="B87" s="122"/>
    </row>
    <row r="88" spans="1:2" ht="12.75">
      <c r="A88" s="121"/>
      <c r="B88" s="122"/>
    </row>
    <row r="89" spans="1:2" ht="12.75">
      <c r="A89" s="121"/>
      <c r="B89" s="122"/>
    </row>
    <row r="90" spans="1:2" ht="12.75">
      <c r="A90" s="121"/>
      <c r="B90" s="122"/>
    </row>
    <row r="91" spans="1:2" ht="12.75">
      <c r="A91" s="121"/>
      <c r="B91" s="122"/>
    </row>
    <row r="92" spans="1:2" ht="12.75">
      <c r="A92" s="121"/>
      <c r="B92" s="122"/>
    </row>
    <row r="93" spans="1:2" ht="12.75">
      <c r="A93" s="121"/>
      <c r="B93" s="122"/>
    </row>
    <row r="94" spans="1:2" ht="12.75">
      <c r="A94" s="121"/>
      <c r="B94" s="122"/>
    </row>
    <row r="95" spans="1:2" ht="12.75">
      <c r="A95" s="121"/>
      <c r="B95" s="122"/>
    </row>
    <row r="96" spans="1:2" ht="12.75">
      <c r="A96" s="121"/>
      <c r="B96" s="122"/>
    </row>
    <row r="97" spans="1:2" ht="12.75">
      <c r="A97" s="121"/>
      <c r="B97" s="122"/>
    </row>
    <row r="98" spans="1:2" ht="12.75">
      <c r="A98" s="121"/>
      <c r="B98" s="122"/>
    </row>
    <row r="99" spans="1:2" ht="12.75">
      <c r="A99" s="121"/>
      <c r="B99" s="122"/>
    </row>
    <row r="100" spans="1:2" ht="12.75">
      <c r="A100" s="121"/>
      <c r="B100" s="122"/>
    </row>
    <row r="101" spans="1:2" ht="12.75">
      <c r="A101" s="121"/>
      <c r="B101" s="122"/>
    </row>
    <row r="102" spans="1:2" ht="12.75">
      <c r="A102" s="121"/>
      <c r="B102" s="122"/>
    </row>
    <row r="103" spans="1:2" ht="12.75">
      <c r="A103" s="121"/>
      <c r="B103" s="122"/>
    </row>
    <row r="104" spans="1:2" ht="12.75">
      <c r="A104" s="121"/>
      <c r="B104" s="122"/>
    </row>
    <row r="105" spans="1:2" ht="12.75">
      <c r="A105" s="121"/>
      <c r="B105" s="122"/>
    </row>
    <row r="106" spans="1:2" ht="12.75">
      <c r="A106" s="121"/>
      <c r="B106" s="122"/>
    </row>
    <row r="107" spans="1:2" ht="12.75">
      <c r="A107" s="121"/>
      <c r="B107" s="122"/>
    </row>
    <row r="108" spans="1:2" ht="12.75">
      <c r="A108" s="121"/>
      <c r="B108" s="122"/>
    </row>
    <row r="109" spans="1:2" ht="12.75">
      <c r="A109" s="121"/>
      <c r="B109" s="122"/>
    </row>
    <row r="110" spans="1:2" ht="12.75">
      <c r="A110" s="121"/>
      <c r="B110" s="122"/>
    </row>
    <row r="111" spans="1:2" ht="12.75">
      <c r="A111" s="121"/>
      <c r="B111" s="122"/>
    </row>
    <row r="112" spans="1:2" ht="12.75">
      <c r="A112" s="121"/>
      <c r="B112" s="122"/>
    </row>
    <row r="113" spans="1:2" ht="12.75">
      <c r="A113" s="121"/>
      <c r="B113" s="122"/>
    </row>
    <row r="114" spans="1:2" ht="12.75">
      <c r="A114" s="121"/>
      <c r="B114" s="122"/>
    </row>
    <row r="115" spans="1:2" ht="12.75">
      <c r="A115" s="121"/>
      <c r="B115" s="122"/>
    </row>
    <row r="116" spans="1:2" ht="12.75">
      <c r="A116" s="121"/>
      <c r="B116" s="122"/>
    </row>
    <row r="117" spans="1:2" ht="12.75">
      <c r="A117" s="121"/>
      <c r="B117" s="122"/>
    </row>
    <row r="118" spans="1:2" ht="12.75">
      <c r="A118" s="121"/>
      <c r="B118" s="122"/>
    </row>
    <row r="119" spans="1:2" ht="12.75">
      <c r="A119" s="121"/>
      <c r="B119" s="122"/>
    </row>
    <row r="120" spans="1:2" ht="12.75">
      <c r="A120" s="121"/>
      <c r="B120" s="122"/>
    </row>
    <row r="121" spans="1:2" ht="12.75">
      <c r="A121" s="121"/>
      <c r="B121" s="122"/>
    </row>
    <row r="122" spans="1:2" ht="12.75">
      <c r="A122" s="121"/>
      <c r="B122" s="122"/>
    </row>
    <row r="123" spans="1:2" ht="12.75">
      <c r="A123" s="121"/>
      <c r="B123" s="122"/>
    </row>
    <row r="124" spans="1:2" ht="12.75">
      <c r="A124" s="121"/>
      <c r="B124" s="122"/>
    </row>
    <row r="125" spans="1:2" ht="12.75">
      <c r="A125" s="121"/>
      <c r="B125" s="122"/>
    </row>
    <row r="126" spans="1:2" ht="12.75">
      <c r="A126" s="121"/>
      <c r="B126" s="122"/>
    </row>
    <row r="127" spans="1:2" ht="12.75">
      <c r="A127" s="121"/>
      <c r="B127" s="122"/>
    </row>
    <row r="128" spans="1:2" ht="12.75">
      <c r="A128" s="121"/>
      <c r="B128" s="122"/>
    </row>
    <row r="129" spans="1:2" ht="12.75">
      <c r="A129" s="121"/>
      <c r="B129" s="122"/>
    </row>
    <row r="130" spans="1:2" ht="12.75">
      <c r="A130" s="121"/>
      <c r="B130" s="122"/>
    </row>
    <row r="131" spans="1:2" ht="12.75">
      <c r="A131" s="121"/>
      <c r="B131" s="122"/>
    </row>
    <row r="132" spans="1:2" ht="12.75">
      <c r="A132" s="121"/>
      <c r="B132" s="122"/>
    </row>
    <row r="133" spans="1:2" ht="12.75">
      <c r="A133" s="121"/>
      <c r="B133" s="122"/>
    </row>
    <row r="134" spans="1:2" ht="12.75">
      <c r="A134" s="121"/>
      <c r="B134" s="122"/>
    </row>
    <row r="135" spans="1:2" ht="12.75">
      <c r="A135" s="121"/>
      <c r="B135" s="122"/>
    </row>
    <row r="136" spans="1:2" ht="12.75">
      <c r="A136" s="121"/>
      <c r="B136" s="122"/>
    </row>
    <row r="137" spans="1:2" ht="12.75">
      <c r="A137" s="121"/>
      <c r="B137" s="122"/>
    </row>
    <row r="138" spans="1:2" ht="12.75">
      <c r="A138" s="121"/>
      <c r="B138" s="122"/>
    </row>
    <row r="139" spans="1:2" ht="12.75">
      <c r="A139" s="121"/>
      <c r="B139" s="122"/>
    </row>
    <row r="140" spans="1:2" ht="12.75">
      <c r="A140" s="121"/>
      <c r="B140" s="122"/>
    </row>
    <row r="141" spans="1:2" ht="12.75">
      <c r="A141" s="121"/>
      <c r="B141" s="122"/>
    </row>
    <row r="142" spans="1:2" ht="12.75">
      <c r="A142" s="121"/>
      <c r="B142" s="122"/>
    </row>
    <row r="143" spans="1:2" ht="12.75">
      <c r="A143" s="121"/>
      <c r="B143" s="122"/>
    </row>
    <row r="144" spans="1:2" ht="12.75">
      <c r="A144" s="121"/>
      <c r="B144" s="122"/>
    </row>
    <row r="145" spans="1:2" ht="12.75">
      <c r="A145" s="121"/>
      <c r="B145" s="122"/>
    </row>
    <row r="146" spans="1:2" ht="12.75">
      <c r="A146" s="121"/>
      <c r="B146" s="122"/>
    </row>
    <row r="147" spans="1:2" ht="12.75">
      <c r="A147" s="121"/>
      <c r="B147" s="122"/>
    </row>
    <row r="148" spans="1:2" ht="12.75">
      <c r="A148" s="121"/>
      <c r="B148" s="122"/>
    </row>
    <row r="149" spans="1:2" ht="12.75">
      <c r="A149" s="121"/>
      <c r="B149" s="122"/>
    </row>
    <row r="150" spans="1:2" ht="12.75">
      <c r="A150" s="121"/>
      <c r="B150" s="122"/>
    </row>
    <row r="151" spans="1:2" ht="12.75">
      <c r="A151" s="121"/>
      <c r="B151" s="122"/>
    </row>
    <row r="152" spans="1:2" ht="12.75">
      <c r="A152" s="121"/>
      <c r="B152" s="122"/>
    </row>
    <row r="153" spans="1:2" ht="12.75">
      <c r="A153" s="121"/>
      <c r="B153" s="122"/>
    </row>
    <row r="154" spans="1:2" ht="12.75">
      <c r="A154" s="121"/>
      <c r="B154" s="122"/>
    </row>
    <row r="155" spans="1:2" ht="12.75">
      <c r="A155" s="121"/>
      <c r="B155" s="122"/>
    </row>
    <row r="156" spans="1:2" ht="12.75">
      <c r="A156" s="121"/>
      <c r="B156" s="122"/>
    </row>
    <row r="157" spans="1:2" ht="12.75">
      <c r="A157" s="121"/>
      <c r="B157" s="122"/>
    </row>
    <row r="158" spans="1:2" ht="12.75">
      <c r="A158" s="121"/>
      <c r="B158" s="122"/>
    </row>
    <row r="159" spans="1:2" ht="12.75">
      <c r="A159" s="121"/>
      <c r="B159" s="122"/>
    </row>
    <row r="160" spans="1:2" ht="12.75">
      <c r="A160" s="121"/>
      <c r="B160" s="122"/>
    </row>
    <row r="161" spans="1:2" ht="12.75">
      <c r="A161" s="121"/>
      <c r="B161" s="122"/>
    </row>
    <row r="162" spans="1:2" ht="12.75">
      <c r="A162" s="121"/>
      <c r="B162" s="122"/>
    </row>
    <row r="163" spans="1:2" ht="12.75">
      <c r="A163" s="121"/>
      <c r="B163" s="122"/>
    </row>
    <row r="164" spans="1:2" ht="12.75">
      <c r="A164" s="121"/>
      <c r="B164" s="122"/>
    </row>
    <row r="165" spans="1:2" ht="12.75">
      <c r="A165" s="121"/>
      <c r="B165" s="122"/>
    </row>
    <row r="166" spans="1:2" ht="12.75">
      <c r="A166" s="121"/>
      <c r="B166" s="122"/>
    </row>
    <row r="167" spans="1:2" ht="12.75">
      <c r="A167" s="121"/>
      <c r="B167" s="122"/>
    </row>
    <row r="168" spans="1:2" ht="12.75">
      <c r="A168" s="121"/>
      <c r="B168" s="122"/>
    </row>
    <row r="169" spans="1:2" ht="12.75">
      <c r="A169" s="121"/>
      <c r="B169" s="122"/>
    </row>
    <row r="170" spans="1:2" ht="12.75">
      <c r="A170" s="121"/>
      <c r="B170" s="122"/>
    </row>
    <row r="171" spans="1:2" ht="12.75">
      <c r="A171" s="121"/>
      <c r="B171" s="122"/>
    </row>
    <row r="172" spans="1:2" ht="12.75">
      <c r="A172" s="121"/>
      <c r="B172" s="122"/>
    </row>
    <row r="173" spans="1:2" ht="12.75">
      <c r="A173" s="121"/>
      <c r="B173" s="122"/>
    </row>
    <row r="174" spans="1:2" ht="12.75">
      <c r="A174" s="121"/>
      <c r="B174" s="122"/>
    </row>
    <row r="175" spans="1:2" ht="12.75">
      <c r="A175" s="121"/>
      <c r="B175" s="122"/>
    </row>
    <row r="176" spans="1:2" ht="12.75">
      <c r="A176" s="121"/>
      <c r="B176" s="122"/>
    </row>
    <row r="177" spans="1:2" ht="12.75">
      <c r="A177" s="121"/>
      <c r="B177" s="122"/>
    </row>
    <row r="178" spans="1:2" ht="12.75">
      <c r="A178" s="121"/>
      <c r="B178" s="122"/>
    </row>
    <row r="179" spans="1:2" ht="12.75">
      <c r="A179" s="121"/>
      <c r="B179" s="122"/>
    </row>
    <row r="180" spans="1:2" ht="12.75">
      <c r="A180" s="121"/>
      <c r="B180" s="122"/>
    </row>
    <row r="181" spans="1:2" ht="12.75">
      <c r="A181" s="121"/>
      <c r="B181" s="122"/>
    </row>
    <row r="182" spans="1:2" ht="12.75">
      <c r="A182" s="121"/>
      <c r="B182" s="122"/>
    </row>
    <row r="183" spans="1:2" ht="12.75">
      <c r="A183" s="121"/>
      <c r="B183" s="122"/>
    </row>
    <row r="184" spans="1:2" ht="12.75">
      <c r="A184" s="121"/>
      <c r="B184" s="122"/>
    </row>
    <row r="185" spans="1:2" ht="12.75">
      <c r="A185" s="121"/>
      <c r="B185" s="122"/>
    </row>
    <row r="186" spans="1:2" ht="12.75">
      <c r="A186" s="121"/>
      <c r="B186" s="122"/>
    </row>
    <row r="187" spans="1:2" ht="12.75">
      <c r="A187" s="121"/>
      <c r="B187" s="122"/>
    </row>
    <row r="188" spans="1:2" ht="12.75">
      <c r="A188" s="121"/>
      <c r="B188" s="122"/>
    </row>
    <row r="189" spans="1:2" ht="12.75">
      <c r="A189" s="121"/>
      <c r="B189" s="122"/>
    </row>
    <row r="190" spans="1:2" ht="12.75">
      <c r="A190" s="121"/>
      <c r="B190" s="122"/>
    </row>
    <row r="191" spans="1:2" ht="12.75">
      <c r="A191" s="121"/>
      <c r="B191" s="122"/>
    </row>
    <row r="192" spans="1:2" ht="12.75">
      <c r="A192" s="121"/>
      <c r="B192" s="122"/>
    </row>
    <row r="193" spans="1:2" ht="12.75">
      <c r="A193" s="121"/>
      <c r="B193" s="122"/>
    </row>
    <row r="194" spans="1:2" ht="12.75">
      <c r="A194" s="121"/>
      <c r="B194" s="122"/>
    </row>
    <row r="195" spans="1:2" ht="12.75">
      <c r="A195" s="121"/>
      <c r="B195" s="122"/>
    </row>
    <row r="196" spans="1:2" ht="12.75">
      <c r="A196" s="121"/>
      <c r="B196" s="122"/>
    </row>
    <row r="197" spans="1:2" ht="12.75">
      <c r="A197" s="121"/>
      <c r="B197" s="122"/>
    </row>
    <row r="198" spans="1:2" ht="12.75">
      <c r="A198" s="121"/>
      <c r="B198" s="122"/>
    </row>
    <row r="199" spans="1:2" ht="12.75">
      <c r="A199" s="121"/>
      <c r="B199" s="122"/>
    </row>
    <row r="200" spans="1:2" ht="12.75">
      <c r="A200" s="121"/>
      <c r="B200" s="122"/>
    </row>
    <row r="201" spans="1:2" ht="12.75">
      <c r="A201" s="121"/>
      <c r="B201" s="122"/>
    </row>
    <row r="202" spans="1:2" ht="12.75">
      <c r="A202" s="121"/>
      <c r="B202" s="122"/>
    </row>
    <row r="203" spans="1:2" ht="12.75">
      <c r="A203" s="121"/>
      <c r="B203" s="122"/>
    </row>
    <row r="204" spans="1:2" ht="12.75">
      <c r="A204" s="121"/>
      <c r="B204" s="122"/>
    </row>
    <row r="205" spans="1:2" ht="12.75">
      <c r="A205" s="121"/>
      <c r="B205" s="122"/>
    </row>
    <row r="206" spans="1:2" ht="12.75">
      <c r="A206" s="121"/>
      <c r="B206" s="122"/>
    </row>
    <row r="207" spans="1:2" ht="12.75">
      <c r="A207" s="121"/>
      <c r="B207" s="122"/>
    </row>
    <row r="208" spans="1:2" ht="12.75">
      <c r="A208" s="121"/>
      <c r="B208" s="122"/>
    </row>
    <row r="209" spans="1:2" ht="12.75">
      <c r="A209" s="121"/>
      <c r="B209" s="122"/>
    </row>
    <row r="210" spans="1:2" ht="12.75">
      <c r="A210" s="121"/>
      <c r="B210" s="122"/>
    </row>
    <row r="211" spans="1:2" ht="12.75">
      <c r="A211" s="121"/>
      <c r="B211" s="122"/>
    </row>
    <row r="212" spans="1:2" ht="12.75">
      <c r="A212" s="121"/>
      <c r="B212" s="122"/>
    </row>
    <row r="213" spans="1:2" ht="12.75">
      <c r="A213" s="121"/>
      <c r="B213" s="122"/>
    </row>
    <row r="214" spans="1:2" ht="12.75">
      <c r="A214" s="121"/>
      <c r="B214" s="122"/>
    </row>
    <row r="215" spans="1:2" ht="12.75">
      <c r="A215" s="121"/>
      <c r="B215" s="122"/>
    </row>
    <row r="216" spans="1:2" ht="12.75">
      <c r="A216" s="121"/>
      <c r="B216" s="122"/>
    </row>
    <row r="217" spans="1:2" ht="12.75">
      <c r="A217" s="121"/>
      <c r="B217" s="122"/>
    </row>
    <row r="218" spans="1:2" ht="12.75">
      <c r="A218" s="121"/>
      <c r="B218" s="122"/>
    </row>
    <row r="219" spans="1:2" ht="12.75">
      <c r="A219" s="121"/>
      <c r="B219" s="122"/>
    </row>
    <row r="220" spans="1:2" ht="12.75">
      <c r="A220" s="121"/>
      <c r="B220" s="122"/>
    </row>
    <row r="221" spans="1:2" ht="12.75">
      <c r="A221" s="121"/>
      <c r="B221" s="122"/>
    </row>
    <row r="222" spans="1:2" ht="12.75">
      <c r="A222" s="121"/>
      <c r="B222" s="122"/>
    </row>
    <row r="223" spans="1:2" ht="12.75">
      <c r="A223" s="121"/>
      <c r="B223" s="122"/>
    </row>
    <row r="224" spans="1:2" ht="12.75">
      <c r="A224" s="121"/>
      <c r="B224" s="122"/>
    </row>
    <row r="225" spans="1:2" ht="12.75">
      <c r="A225" s="121"/>
      <c r="B225" s="122"/>
    </row>
    <row r="226" spans="1:2" ht="12.75">
      <c r="A226" s="121"/>
      <c r="B226" s="122"/>
    </row>
    <row r="227" spans="1:2" ht="12.75">
      <c r="A227" s="121"/>
      <c r="B227" s="122"/>
    </row>
    <row r="228" spans="1:2" ht="12.75">
      <c r="A228" s="121"/>
      <c r="B228" s="122"/>
    </row>
    <row r="229" spans="1:2" ht="12.75">
      <c r="A229" s="121"/>
      <c r="B229" s="122"/>
    </row>
    <row r="230" spans="1:2" ht="12.75">
      <c r="A230" s="121"/>
      <c r="B230" s="122"/>
    </row>
    <row r="231" spans="1:2" ht="12.75">
      <c r="A231" s="121"/>
      <c r="B231" s="122"/>
    </row>
    <row r="232" spans="1:2" ht="12.75">
      <c r="A232" s="121"/>
      <c r="B232" s="122"/>
    </row>
    <row r="233" spans="1:2" ht="12.75">
      <c r="A233" s="121"/>
      <c r="B233" s="122"/>
    </row>
    <row r="234" spans="1:2" ht="12.75">
      <c r="A234" s="121"/>
      <c r="B234" s="122"/>
    </row>
    <row r="235" spans="1:2" ht="12.75">
      <c r="A235" s="121"/>
      <c r="B235" s="122"/>
    </row>
    <row r="236" spans="1:2" ht="12.75">
      <c r="A236" s="121"/>
      <c r="B236" s="122"/>
    </row>
    <row r="237" spans="1:2" ht="12.75">
      <c r="A237" s="121"/>
      <c r="B237" s="122"/>
    </row>
    <row r="238" spans="1:2" ht="12.75">
      <c r="A238" s="121"/>
      <c r="B238" s="122"/>
    </row>
    <row r="239" spans="1:2" ht="12.75">
      <c r="A239" s="121"/>
      <c r="B239" s="122"/>
    </row>
    <row r="240" spans="1:2" ht="12.75">
      <c r="A240" s="121"/>
      <c r="B240" s="122"/>
    </row>
    <row r="241" spans="1:2" ht="12.75">
      <c r="A241" s="121"/>
      <c r="B241" s="122"/>
    </row>
    <row r="242" spans="1:2" ht="12.75">
      <c r="A242" s="121"/>
      <c r="B242" s="122"/>
    </row>
    <row r="243" spans="1:2" ht="12.75">
      <c r="A243" s="121"/>
      <c r="B243" s="122"/>
    </row>
    <row r="244" spans="1:2" ht="12.75">
      <c r="A244" s="121"/>
      <c r="B244" s="122"/>
    </row>
    <row r="245" spans="1:2" ht="12.75">
      <c r="A245" s="121"/>
      <c r="B245" s="122"/>
    </row>
    <row r="246" spans="1:2" ht="12.75">
      <c r="A246" s="121"/>
      <c r="B246" s="122"/>
    </row>
    <row r="247" spans="1:2" ht="12.75">
      <c r="A247" s="121"/>
      <c r="B247" s="122"/>
    </row>
    <row r="248" spans="1:2" ht="12.75">
      <c r="A248" s="121"/>
      <c r="B248" s="122"/>
    </row>
    <row r="249" spans="1:2" ht="12.75">
      <c r="A249" s="121"/>
      <c r="B249" s="122"/>
    </row>
    <row r="250" spans="1:2" ht="12.75">
      <c r="A250" s="121"/>
      <c r="B250" s="122"/>
    </row>
    <row r="251" spans="1:2" ht="12.75">
      <c r="A251" s="121"/>
      <c r="B251" s="122"/>
    </row>
    <row r="252" spans="1:2" ht="12.75">
      <c r="A252" s="121"/>
      <c r="B252" s="122"/>
    </row>
    <row r="253" spans="1:2" ht="12.75">
      <c r="A253" s="121"/>
      <c r="B253" s="122"/>
    </row>
    <row r="254" spans="1:2" ht="12.75">
      <c r="A254" s="121"/>
      <c r="B254" s="122"/>
    </row>
    <row r="255" spans="1:2" ht="12.75">
      <c r="A255" s="121"/>
      <c r="B255" s="122"/>
    </row>
    <row r="256" spans="1:2" ht="12.75">
      <c r="A256" s="121"/>
      <c r="B256" s="122"/>
    </row>
    <row r="257" spans="1:2" ht="12.75">
      <c r="A257" s="121"/>
      <c r="B257" s="122"/>
    </row>
    <row r="258" spans="1:2" ht="12.75">
      <c r="A258" s="121"/>
      <c r="B258" s="122"/>
    </row>
    <row r="259" spans="1:2" ht="12.75">
      <c r="A259" s="121"/>
      <c r="B259" s="122"/>
    </row>
    <row r="260" spans="1:2" ht="12.75">
      <c r="A260" s="121"/>
      <c r="B260" s="122"/>
    </row>
    <row r="261" spans="1:2" ht="12.75">
      <c r="A261" s="121"/>
      <c r="B261" s="122"/>
    </row>
    <row r="262" spans="1:2" ht="12.75">
      <c r="A262" s="121"/>
      <c r="B262" s="122"/>
    </row>
    <row r="263" spans="1:2" ht="12.75">
      <c r="A263" s="121"/>
      <c r="B263" s="122"/>
    </row>
    <row r="264" spans="1:2" ht="12.75">
      <c r="A264" s="121"/>
      <c r="B264" s="122"/>
    </row>
    <row r="265" spans="1:2" ht="12.75">
      <c r="A265" s="121"/>
      <c r="B265" s="122"/>
    </row>
    <row r="266" spans="1:2" ht="12.75">
      <c r="A266" s="121"/>
      <c r="B266" s="122"/>
    </row>
    <row r="267" spans="1:2" ht="12.75">
      <c r="A267" s="121"/>
      <c r="B267" s="122"/>
    </row>
    <row r="268" spans="1:2" ht="12.75">
      <c r="A268" s="121"/>
      <c r="B268" s="122"/>
    </row>
    <row r="269" spans="1:2" ht="12.75">
      <c r="A269" s="121"/>
      <c r="B269" s="122"/>
    </row>
    <row r="270" spans="1:2" ht="12.75">
      <c r="A270" s="121"/>
      <c r="B270" s="122"/>
    </row>
    <row r="271" spans="1:2" ht="12.75">
      <c r="A271" s="121"/>
      <c r="B271" s="122"/>
    </row>
    <row r="272" spans="1:2" ht="12.75">
      <c r="A272" s="121"/>
      <c r="B272" s="122"/>
    </row>
    <row r="273" spans="1:2" ht="12.75">
      <c r="A273" s="121"/>
      <c r="B273" s="122"/>
    </row>
    <row r="274" spans="1:2" ht="12.75">
      <c r="A274" s="121"/>
      <c r="B274" s="122"/>
    </row>
    <row r="275" spans="1:2" ht="12.75">
      <c r="A275" s="121"/>
      <c r="B275" s="122"/>
    </row>
    <row r="276" spans="1:2" ht="12.75">
      <c r="A276" s="121"/>
      <c r="B276" s="122"/>
    </row>
    <row r="277" spans="1:2" ht="12.75">
      <c r="A277" s="121"/>
      <c r="B277" s="122"/>
    </row>
    <row r="278" spans="1:2" ht="12.75">
      <c r="A278" s="121"/>
      <c r="B278" s="122"/>
    </row>
    <row r="279" spans="1:2" ht="12.75">
      <c r="A279" s="121"/>
      <c r="B279" s="122"/>
    </row>
    <row r="280" spans="1:2" ht="12.75">
      <c r="A280" s="121"/>
      <c r="B280" s="122"/>
    </row>
    <row r="281" spans="1:2" ht="12.75">
      <c r="A281" s="121"/>
      <c r="B281" s="122"/>
    </row>
    <row r="282" spans="1:2" ht="12.75">
      <c r="A282" s="121"/>
      <c r="B282" s="122"/>
    </row>
    <row r="283" spans="1:2" ht="12.75">
      <c r="A283" s="121"/>
      <c r="B283" s="122"/>
    </row>
    <row r="284" spans="1:2" ht="12.75">
      <c r="A284" s="121"/>
      <c r="B284" s="122"/>
    </row>
    <row r="285" spans="1:2" ht="12.75">
      <c r="A285" s="121"/>
      <c r="B285" s="122"/>
    </row>
    <row r="286" spans="1:2" ht="12.75">
      <c r="A286" s="121"/>
      <c r="B286" s="122"/>
    </row>
    <row r="287" spans="1:2" ht="12.75">
      <c r="A287" s="121"/>
      <c r="B287" s="122"/>
    </row>
    <row r="288" spans="1:2" ht="12.75">
      <c r="A288" s="121"/>
      <c r="B288" s="122"/>
    </row>
    <row r="289" spans="1:2" ht="12.75">
      <c r="A289" s="121"/>
      <c r="B289" s="122"/>
    </row>
    <row r="290" spans="1:2" ht="12.75">
      <c r="A290" s="121"/>
      <c r="B290" s="122"/>
    </row>
    <row r="291" spans="1:2" ht="12.75">
      <c r="A291" s="121"/>
      <c r="B291" s="122"/>
    </row>
    <row r="292" spans="1:2" ht="12.75">
      <c r="A292" s="121"/>
      <c r="B292" s="122"/>
    </row>
    <row r="293" spans="1:2" ht="12.75">
      <c r="A293" s="121"/>
      <c r="B293" s="122"/>
    </row>
    <row r="294" spans="1:2" ht="12.75">
      <c r="A294" s="121"/>
      <c r="B294" s="122"/>
    </row>
    <row r="295" spans="1:2" ht="12.75">
      <c r="A295" s="121"/>
      <c r="B295" s="122"/>
    </row>
    <row r="296" spans="1:2" ht="12.75">
      <c r="A296" s="121"/>
      <c r="B296" s="122"/>
    </row>
    <row r="297" spans="1:2" ht="12.75">
      <c r="A297" s="121"/>
      <c r="B297" s="122"/>
    </row>
    <row r="298" spans="1:2" ht="12.75">
      <c r="A298" s="121"/>
      <c r="B298" s="122"/>
    </row>
    <row r="299" spans="1:2" ht="12.75">
      <c r="A299" s="121"/>
      <c r="B299" s="122"/>
    </row>
    <row r="300" spans="1:2" ht="12.75">
      <c r="A300" s="121"/>
      <c r="B300" s="122"/>
    </row>
    <row r="301" spans="1:2" ht="12.75">
      <c r="A301" s="121"/>
      <c r="B301" s="122"/>
    </row>
    <row r="302" spans="1:2" ht="12.75">
      <c r="A302" s="121"/>
      <c r="B302" s="122"/>
    </row>
    <row r="303" spans="1:2" ht="12.75">
      <c r="A303" s="121"/>
      <c r="B303" s="122"/>
    </row>
    <row r="304" spans="1:2" ht="12.75">
      <c r="A304" s="121"/>
      <c r="B304" s="122"/>
    </row>
    <row r="305" spans="1:2" ht="12.75">
      <c r="A305" s="121"/>
      <c r="B305" s="122"/>
    </row>
    <row r="306" spans="1:2" ht="12.75">
      <c r="A306" s="121"/>
      <c r="B306" s="122"/>
    </row>
    <row r="307" spans="1:2" ht="12.75">
      <c r="A307" s="121"/>
      <c r="B307" s="122"/>
    </row>
    <row r="308" spans="1:2" ht="12.75">
      <c r="A308" s="121"/>
      <c r="B308" s="122"/>
    </row>
    <row r="309" spans="1:2" ht="12.75">
      <c r="A309" s="121"/>
      <c r="B309" s="122"/>
    </row>
    <row r="310" spans="1:2" ht="12.75">
      <c r="A310" s="121"/>
      <c r="B310" s="122"/>
    </row>
    <row r="311" spans="1:2" ht="12.75">
      <c r="A311" s="121"/>
      <c r="B311" s="122"/>
    </row>
    <row r="312" spans="1:2" ht="12.75">
      <c r="A312" s="121"/>
      <c r="B312" s="122"/>
    </row>
    <row r="313" spans="1:2" ht="12.75">
      <c r="A313" s="121"/>
      <c r="B313" s="122"/>
    </row>
    <row r="314" spans="1:2" ht="12.75">
      <c r="A314" s="121"/>
      <c r="B314" s="122"/>
    </row>
    <row r="315" spans="1:2" ht="12.75">
      <c r="A315" s="121"/>
      <c r="B315" s="122"/>
    </row>
    <row r="316" spans="1:2" ht="12.75">
      <c r="A316" s="121"/>
      <c r="B316" s="122"/>
    </row>
    <row r="317" spans="1:2" ht="12.75">
      <c r="A317" s="121"/>
      <c r="B317" s="122"/>
    </row>
    <row r="318" spans="1:2" ht="12.75">
      <c r="A318" s="121"/>
      <c r="B318" s="122"/>
    </row>
    <row r="319" spans="1:2" ht="12.75">
      <c r="A319" s="121"/>
      <c r="B319" s="122"/>
    </row>
    <row r="320" spans="1:2" ht="12.75">
      <c r="A320" s="121"/>
      <c r="B320" s="122"/>
    </row>
    <row r="321" spans="1:2" ht="12.75">
      <c r="A321" s="121"/>
      <c r="B321" s="122"/>
    </row>
    <row r="322" spans="1:2" ht="12.75">
      <c r="A322" s="121"/>
      <c r="B322" s="122"/>
    </row>
    <row r="323" spans="1:2" ht="12.75">
      <c r="A323" s="121"/>
      <c r="B323" s="122"/>
    </row>
    <row r="324" spans="1:2" ht="12.75">
      <c r="A324" s="121"/>
      <c r="B324" s="122"/>
    </row>
    <row r="325" spans="1:2" ht="12.75">
      <c r="A325" s="121"/>
      <c r="B325" s="122"/>
    </row>
    <row r="326" spans="1:2" ht="12.75">
      <c r="A326" s="121"/>
      <c r="B326" s="122"/>
    </row>
    <row r="327" spans="1:2" ht="12.75">
      <c r="A327" s="121"/>
      <c r="B327" s="122"/>
    </row>
    <row r="328" spans="1:2" ht="12.75">
      <c r="A328" s="121"/>
      <c r="B328" s="122"/>
    </row>
    <row r="329" spans="1:2" ht="12.75">
      <c r="A329" s="121"/>
      <c r="B329" s="122"/>
    </row>
    <row r="330" spans="1:2" ht="12.75">
      <c r="A330" s="121"/>
      <c r="B330" s="122"/>
    </row>
    <row r="331" spans="1:2" ht="12.75">
      <c r="A331" s="121"/>
      <c r="B331" s="122"/>
    </row>
    <row r="332" spans="1:2" ht="12.75">
      <c r="A332" s="121"/>
      <c r="B332" s="122"/>
    </row>
    <row r="333" spans="1:2" ht="12.75">
      <c r="A333" s="121"/>
      <c r="B333" s="122"/>
    </row>
    <row r="334" spans="1:2" ht="12.75">
      <c r="A334" s="121"/>
      <c r="B334" s="122"/>
    </row>
    <row r="335" spans="1:2" ht="12.75">
      <c r="A335" s="121"/>
      <c r="B335" s="122"/>
    </row>
    <row r="336" spans="1:2" ht="12.75">
      <c r="A336" s="121"/>
      <c r="B336" s="122"/>
    </row>
    <row r="337" spans="1:2" ht="12.75">
      <c r="A337" s="121"/>
      <c r="B337" s="122"/>
    </row>
    <row r="338" spans="1:2" ht="12.75">
      <c r="A338" s="121"/>
      <c r="B338" s="122"/>
    </row>
    <row r="339" ht="12.75">
      <c r="B339" s="123"/>
    </row>
    <row r="340" ht="12.75">
      <c r="B340" s="123"/>
    </row>
    <row r="341" ht="12.75">
      <c r="B341" s="123"/>
    </row>
    <row r="342" ht="12.75">
      <c r="B342" s="123"/>
    </row>
    <row r="343" ht="12.75">
      <c r="B343" s="123"/>
    </row>
    <row r="344" ht="12.75">
      <c r="B344" s="123"/>
    </row>
    <row r="345" ht="12.75">
      <c r="B345" s="123"/>
    </row>
    <row r="346" ht="12.75">
      <c r="B346" s="123"/>
    </row>
    <row r="347" ht="12.75">
      <c r="B347" s="123"/>
    </row>
    <row r="348" ht="12.75">
      <c r="B348" s="123"/>
    </row>
    <row r="349" ht="12.75">
      <c r="B349" s="123"/>
    </row>
    <row r="350" ht="12.75">
      <c r="B350" s="123"/>
    </row>
    <row r="351" ht="12.75">
      <c r="B351" s="123"/>
    </row>
    <row r="352" ht="12.75">
      <c r="B352" s="123"/>
    </row>
    <row r="353" ht="12.75">
      <c r="B353" s="123"/>
    </row>
    <row r="354" ht="12.75">
      <c r="B354" s="123"/>
    </row>
    <row r="355" ht="12.75">
      <c r="B355" s="123"/>
    </row>
    <row r="356" ht="12.75">
      <c r="B356" s="123"/>
    </row>
    <row r="357" ht="12.75">
      <c r="B357" s="123"/>
    </row>
    <row r="358" ht="12.75">
      <c r="B358" s="123"/>
    </row>
    <row r="359" ht="12.75">
      <c r="B359" s="123"/>
    </row>
    <row r="360" ht="12.75">
      <c r="B360" s="123"/>
    </row>
    <row r="361" ht="12.75">
      <c r="B361" s="123"/>
    </row>
    <row r="362" ht="12.75">
      <c r="B362" s="123"/>
    </row>
    <row r="363" ht="12.75">
      <c r="B363" s="123"/>
    </row>
    <row r="364" ht="12.75">
      <c r="B364" s="123"/>
    </row>
    <row r="365" ht="12.75">
      <c r="B365" s="123"/>
    </row>
    <row r="366" ht="12.75">
      <c r="B366" s="123"/>
    </row>
    <row r="367" ht="12.75">
      <c r="B367" s="123"/>
    </row>
    <row r="368" ht="12.75">
      <c r="B368" s="123"/>
    </row>
    <row r="369" ht="12.75">
      <c r="B369" s="123"/>
    </row>
    <row r="370" ht="12.75">
      <c r="B370" s="123"/>
    </row>
    <row r="371" ht="12.75">
      <c r="B371" s="123"/>
    </row>
    <row r="372" ht="12.75">
      <c r="B372" s="123"/>
    </row>
    <row r="373" ht="12.75">
      <c r="B373" s="123"/>
    </row>
    <row r="374" ht="12.75">
      <c r="B374" s="123"/>
    </row>
    <row r="375" ht="12.75">
      <c r="B375" s="123"/>
    </row>
    <row r="376" ht="12.75">
      <c r="B376" s="123"/>
    </row>
    <row r="377" ht="12.75">
      <c r="B377" s="123"/>
    </row>
    <row r="378" ht="12.75">
      <c r="B378" s="123"/>
    </row>
    <row r="379" ht="12.75">
      <c r="B379" s="123"/>
    </row>
    <row r="380" ht="12.75">
      <c r="B380" s="123"/>
    </row>
    <row r="381" ht="12.75">
      <c r="B381" s="123"/>
    </row>
    <row r="382" ht="12.75">
      <c r="B382" s="123"/>
    </row>
    <row r="383" ht="12.75">
      <c r="B383" s="123"/>
    </row>
    <row r="384" ht="12.75">
      <c r="B384" s="123"/>
    </row>
    <row r="385" ht="12.75">
      <c r="B385" s="123"/>
    </row>
    <row r="386" ht="12.75">
      <c r="B386" s="123"/>
    </row>
    <row r="387" ht="12.75">
      <c r="B387" s="123"/>
    </row>
    <row r="388" ht="12.75">
      <c r="B388" s="123"/>
    </row>
    <row r="389" ht="12.75">
      <c r="B389" s="123"/>
    </row>
    <row r="390" ht="12.75">
      <c r="B390" s="123"/>
    </row>
    <row r="391" ht="12.75">
      <c r="B391" s="123"/>
    </row>
    <row r="392" ht="12.75">
      <c r="B392" s="123"/>
    </row>
    <row r="393" ht="12.75">
      <c r="B393" s="123"/>
    </row>
    <row r="394" ht="12.75">
      <c r="B394" s="123"/>
    </row>
    <row r="395" ht="12.75">
      <c r="B395" s="123"/>
    </row>
    <row r="396" ht="12.75">
      <c r="B396" s="123"/>
    </row>
    <row r="397" ht="12.75">
      <c r="B397" s="123"/>
    </row>
    <row r="398" ht="12.75">
      <c r="B398" s="123"/>
    </row>
    <row r="399" ht="12.75">
      <c r="B399" s="123"/>
    </row>
    <row r="400" ht="12.75">
      <c r="B400" s="123"/>
    </row>
    <row r="401" ht="12.75">
      <c r="B401" s="123"/>
    </row>
    <row r="402" ht="12.75">
      <c r="B402" s="123"/>
    </row>
    <row r="403" ht="12.75">
      <c r="B403" s="123"/>
    </row>
    <row r="404" ht="12.75">
      <c r="B404" s="123"/>
    </row>
    <row r="405" ht="12.75">
      <c r="B405" s="123"/>
    </row>
    <row r="406" ht="12.75">
      <c r="B406" s="123"/>
    </row>
    <row r="407" ht="12.75">
      <c r="B407" s="123"/>
    </row>
    <row r="408" ht="12.75">
      <c r="B408" s="123"/>
    </row>
    <row r="409" ht="12.75">
      <c r="B409" s="123"/>
    </row>
    <row r="410" ht="12.75">
      <c r="B410" s="123"/>
    </row>
    <row r="411" ht="12.75">
      <c r="B411" s="123"/>
    </row>
    <row r="412" ht="12.75">
      <c r="B412" s="123"/>
    </row>
    <row r="413" ht="12.75">
      <c r="B413" s="123"/>
    </row>
    <row r="414" ht="12.75">
      <c r="B414" s="123"/>
    </row>
    <row r="415" ht="12.75">
      <c r="B415" s="123"/>
    </row>
    <row r="416" ht="12.75">
      <c r="B416" s="123"/>
    </row>
    <row r="417" ht="12.75">
      <c r="B417" s="123"/>
    </row>
    <row r="418" ht="12.75">
      <c r="B418" s="123"/>
    </row>
    <row r="419" ht="12.75">
      <c r="B419" s="123"/>
    </row>
    <row r="420" ht="12.75">
      <c r="B420" s="123"/>
    </row>
    <row r="421" ht="12.75">
      <c r="B421" s="123"/>
    </row>
    <row r="422" ht="12.75">
      <c r="B422" s="123"/>
    </row>
    <row r="423" ht="12.75">
      <c r="B423" s="123"/>
    </row>
    <row r="424" ht="12.75">
      <c r="B424" s="123"/>
    </row>
    <row r="425" ht="12.75">
      <c r="B425" s="123"/>
    </row>
    <row r="426" ht="12.75">
      <c r="B426" s="123"/>
    </row>
    <row r="427" ht="12.75">
      <c r="B427" s="123"/>
    </row>
    <row r="428" ht="12.75">
      <c r="B428" s="123"/>
    </row>
    <row r="429" ht="12.75">
      <c r="B429" s="123"/>
    </row>
    <row r="430" ht="12.75">
      <c r="B430" s="123"/>
    </row>
    <row r="431" ht="12.75">
      <c r="B431" s="123"/>
    </row>
    <row r="432" ht="12.75">
      <c r="B432" s="123"/>
    </row>
    <row r="433" ht="12.75">
      <c r="B433" s="123"/>
    </row>
    <row r="434" ht="12.75">
      <c r="B434" s="123"/>
    </row>
    <row r="435" ht="12.75">
      <c r="B435" s="123"/>
    </row>
    <row r="436" ht="12.75">
      <c r="B436" s="123"/>
    </row>
    <row r="437" ht="12.75">
      <c r="B437" s="123"/>
    </row>
    <row r="438" ht="12.75">
      <c r="B438" s="123"/>
    </row>
    <row r="439" ht="12.75">
      <c r="B439" s="123"/>
    </row>
    <row r="440" ht="12.75">
      <c r="B440" s="123"/>
    </row>
    <row r="441" ht="12.75">
      <c r="B441" s="123"/>
    </row>
    <row r="442" ht="12.75">
      <c r="B442" s="123"/>
    </row>
    <row r="443" ht="12.75">
      <c r="B443" s="123"/>
    </row>
    <row r="444" ht="12.75">
      <c r="B444" s="123"/>
    </row>
    <row r="445" ht="12.75">
      <c r="B445" s="123"/>
    </row>
    <row r="446" ht="12.75">
      <c r="B446" s="123"/>
    </row>
    <row r="447" ht="12.75">
      <c r="B447" s="123"/>
    </row>
    <row r="448" ht="12.75">
      <c r="B448" s="123"/>
    </row>
    <row r="449" ht="12.75">
      <c r="B449" s="123"/>
    </row>
    <row r="450" ht="12.75">
      <c r="B450" s="123"/>
    </row>
    <row r="451" ht="12.75">
      <c r="B451" s="123"/>
    </row>
    <row r="452" ht="12.75">
      <c r="B452" s="123"/>
    </row>
    <row r="453" ht="12.75">
      <c r="B453" s="123"/>
    </row>
    <row r="454" ht="12.75">
      <c r="B454" s="123"/>
    </row>
    <row r="455" ht="12.75">
      <c r="B455" s="123"/>
    </row>
    <row r="456" ht="12.75">
      <c r="B456" s="123"/>
    </row>
    <row r="457" ht="12.75">
      <c r="B457" s="123"/>
    </row>
    <row r="458" ht="12.75">
      <c r="B458" s="123"/>
    </row>
    <row r="459" ht="12.75">
      <c r="B459" s="123"/>
    </row>
    <row r="460" ht="12.75">
      <c r="B460" s="123"/>
    </row>
    <row r="461" ht="12.75">
      <c r="B461" s="123"/>
    </row>
    <row r="462" ht="12.75">
      <c r="B462" s="123"/>
    </row>
    <row r="463" ht="12.75">
      <c r="B463" s="123"/>
    </row>
    <row r="464" ht="12.75">
      <c r="B464" s="123"/>
    </row>
    <row r="465" ht="12.75">
      <c r="B465" s="123"/>
    </row>
    <row r="466" ht="12.75">
      <c r="B466" s="123"/>
    </row>
    <row r="467" ht="12.75">
      <c r="B467" s="123"/>
    </row>
    <row r="468" ht="12.75">
      <c r="B468" s="123"/>
    </row>
    <row r="469" ht="12.75">
      <c r="B469" s="123"/>
    </row>
    <row r="470" ht="12.75">
      <c r="B470" s="123"/>
    </row>
    <row r="471" ht="12.75">
      <c r="B471" s="123"/>
    </row>
    <row r="472" ht="12.75">
      <c r="B472" s="123"/>
    </row>
    <row r="473" ht="12.75">
      <c r="B473" s="123"/>
    </row>
    <row r="474" ht="12.75">
      <c r="B474" s="123"/>
    </row>
    <row r="475" ht="12.75">
      <c r="B475" s="123"/>
    </row>
    <row r="476" ht="12.75">
      <c r="B476" s="123"/>
    </row>
    <row r="477" ht="12.75">
      <c r="B477" s="123"/>
    </row>
    <row r="478" ht="12.75">
      <c r="B478" s="123"/>
    </row>
    <row r="479" ht="12.75">
      <c r="B479" s="123"/>
    </row>
    <row r="480" ht="12.75">
      <c r="B480" s="123"/>
    </row>
    <row r="481" ht="12.75">
      <c r="B481" s="123"/>
    </row>
    <row r="482" ht="12.75">
      <c r="B482" s="123"/>
    </row>
    <row r="483" ht="12.75">
      <c r="B483" s="123"/>
    </row>
    <row r="484" ht="12.75">
      <c r="B484" s="123"/>
    </row>
    <row r="485" ht="12.75">
      <c r="B485" s="123"/>
    </row>
    <row r="486" ht="12.75">
      <c r="B486" s="123"/>
    </row>
    <row r="487" ht="12.75">
      <c r="B487" s="123"/>
    </row>
    <row r="488" ht="12.75">
      <c r="B488" s="123"/>
    </row>
    <row r="489" ht="12.75">
      <c r="B489" s="123"/>
    </row>
    <row r="490" ht="12.75">
      <c r="B490" s="123"/>
    </row>
    <row r="491" ht="12.75">
      <c r="B491" s="123"/>
    </row>
    <row r="492" ht="12.75">
      <c r="B492" s="123"/>
    </row>
    <row r="493" ht="12.75">
      <c r="B493" s="123"/>
    </row>
    <row r="494" ht="12.75">
      <c r="B494" s="123"/>
    </row>
    <row r="495" ht="12.75">
      <c r="B495" s="123"/>
    </row>
    <row r="496" ht="12.75">
      <c r="B496" s="123"/>
    </row>
    <row r="497" ht="12.75">
      <c r="B497" s="123"/>
    </row>
    <row r="498" ht="12.75">
      <c r="B498" s="123"/>
    </row>
    <row r="499" ht="12.75">
      <c r="B499" s="123"/>
    </row>
    <row r="500" ht="12.75">
      <c r="B500" s="123"/>
    </row>
    <row r="501" ht="12.75">
      <c r="B501" s="123"/>
    </row>
    <row r="502" ht="12.75">
      <c r="B502" s="123"/>
    </row>
    <row r="503" ht="12.75">
      <c r="B503" s="123"/>
    </row>
    <row r="504" ht="12.75">
      <c r="B504" s="123"/>
    </row>
    <row r="505" ht="12.75">
      <c r="B505" s="123"/>
    </row>
    <row r="506" ht="12.75">
      <c r="B506" s="123"/>
    </row>
    <row r="507" ht="12.75">
      <c r="B507" s="123"/>
    </row>
    <row r="508" ht="12.75">
      <c r="B508" s="123"/>
    </row>
    <row r="509" ht="12.75">
      <c r="B509" s="123"/>
    </row>
    <row r="510" ht="12.75">
      <c r="B510" s="123"/>
    </row>
    <row r="511" ht="12.75">
      <c r="B511" s="123"/>
    </row>
    <row r="512" ht="12.75">
      <c r="B512" s="123"/>
    </row>
    <row r="513" ht="12.75">
      <c r="B513" s="123"/>
    </row>
    <row r="514" ht="12.75">
      <c r="B514" s="123"/>
    </row>
    <row r="515" ht="12.75">
      <c r="B515" s="123"/>
    </row>
    <row r="516" ht="12.75">
      <c r="B516" s="123"/>
    </row>
    <row r="517" ht="12.75">
      <c r="B517" s="123"/>
    </row>
    <row r="518" ht="12.75">
      <c r="B518" s="123"/>
    </row>
    <row r="519" ht="12.75">
      <c r="B519" s="123"/>
    </row>
    <row r="520" ht="12.75">
      <c r="B520" s="123"/>
    </row>
    <row r="521" ht="12.75">
      <c r="B521" s="123"/>
    </row>
    <row r="522" ht="12.75">
      <c r="B522" s="123"/>
    </row>
    <row r="523" ht="12.75">
      <c r="B523" s="123"/>
    </row>
    <row r="524" ht="12.75">
      <c r="B524" s="123"/>
    </row>
    <row r="525" ht="12.75">
      <c r="B525" s="123"/>
    </row>
    <row r="526" ht="12.75">
      <c r="B526" s="123"/>
    </row>
    <row r="527" ht="12.75">
      <c r="B527" s="123"/>
    </row>
    <row r="528" ht="12.75">
      <c r="B528" s="123"/>
    </row>
    <row r="529" ht="12.75">
      <c r="B529" s="123"/>
    </row>
    <row r="530" ht="12.75">
      <c r="B530" s="123"/>
    </row>
    <row r="531" ht="12.75">
      <c r="B531" s="123"/>
    </row>
    <row r="532" ht="12.75">
      <c r="B532" s="123"/>
    </row>
    <row r="533" ht="12.75">
      <c r="B533" s="123"/>
    </row>
    <row r="534" ht="12.75">
      <c r="B534" s="123"/>
    </row>
    <row r="535" ht="12.75">
      <c r="B535" s="123"/>
    </row>
    <row r="536" ht="12.75">
      <c r="B536" s="123"/>
    </row>
    <row r="537" ht="12.75">
      <c r="B537" s="123"/>
    </row>
    <row r="538" ht="12.75">
      <c r="B538" s="123"/>
    </row>
    <row r="539" ht="12.75">
      <c r="B539" s="123"/>
    </row>
    <row r="540" ht="12.75">
      <c r="B540" s="123"/>
    </row>
    <row r="541" ht="12.75">
      <c r="B541" s="123"/>
    </row>
    <row r="542" ht="12.75">
      <c r="B542" s="123"/>
    </row>
    <row r="543" ht="12.75">
      <c r="B543" s="123"/>
    </row>
    <row r="544" ht="12.75">
      <c r="B544" s="123"/>
    </row>
    <row r="545" ht="12.75">
      <c r="B545" s="123"/>
    </row>
    <row r="546" ht="12.75">
      <c r="B546" s="123"/>
    </row>
    <row r="547" ht="12.75">
      <c r="B547" s="123"/>
    </row>
    <row r="548" ht="12.75">
      <c r="B548" s="123"/>
    </row>
    <row r="549" ht="12.75">
      <c r="B549" s="123"/>
    </row>
    <row r="550" ht="12.75">
      <c r="B550" s="123"/>
    </row>
    <row r="551" ht="12.75">
      <c r="B551" s="123"/>
    </row>
    <row r="552" ht="12.75">
      <c r="B552" s="123"/>
    </row>
    <row r="553" ht="12.75">
      <c r="B553" s="123"/>
    </row>
    <row r="554" ht="12.75">
      <c r="B554" s="123"/>
    </row>
    <row r="555" ht="12.75">
      <c r="B555" s="123"/>
    </row>
    <row r="556" ht="12.75">
      <c r="B556" s="123"/>
    </row>
    <row r="557" ht="12.75">
      <c r="B557" s="123"/>
    </row>
    <row r="558" ht="12.75">
      <c r="B558" s="123"/>
    </row>
    <row r="559" ht="12.75">
      <c r="B559" s="123"/>
    </row>
    <row r="560" ht="12.75">
      <c r="B560" s="123"/>
    </row>
    <row r="561" ht="12.75">
      <c r="B561" s="123"/>
    </row>
    <row r="562" ht="12.75">
      <c r="B562" s="123"/>
    </row>
    <row r="563" ht="12.75">
      <c r="B563" s="123"/>
    </row>
    <row r="564" ht="12.75">
      <c r="B564" s="123"/>
    </row>
    <row r="565" ht="12.75">
      <c r="B565" s="123"/>
    </row>
    <row r="566" ht="12.75">
      <c r="B566" s="123"/>
    </row>
    <row r="567" ht="12.75">
      <c r="B567" s="123"/>
    </row>
    <row r="568" ht="12.75">
      <c r="B568" s="123"/>
    </row>
    <row r="569" ht="12.75">
      <c r="B569" s="123"/>
    </row>
    <row r="570" ht="12.75">
      <c r="B570" s="123"/>
    </row>
    <row r="571" ht="12.75">
      <c r="B571" s="123"/>
    </row>
    <row r="572" ht="12.75">
      <c r="B572" s="123"/>
    </row>
    <row r="573" ht="12.75">
      <c r="B573" s="123"/>
    </row>
    <row r="574" ht="12.75">
      <c r="B574" s="123"/>
    </row>
    <row r="575" ht="12.75">
      <c r="B575" s="123"/>
    </row>
    <row r="576" ht="12.75">
      <c r="B576" s="123"/>
    </row>
    <row r="577" ht="12.75">
      <c r="B577" s="123"/>
    </row>
    <row r="578" ht="12.75">
      <c r="B578" s="123"/>
    </row>
    <row r="579" ht="12.75">
      <c r="B579" s="123"/>
    </row>
    <row r="580" ht="12.75">
      <c r="B580" s="123"/>
    </row>
    <row r="581" ht="12.75">
      <c r="B581" s="123"/>
    </row>
    <row r="582" ht="12.75">
      <c r="B582" s="123"/>
    </row>
    <row r="583" ht="12.75">
      <c r="B583" s="123"/>
    </row>
    <row r="584" ht="12.75">
      <c r="B584" s="123"/>
    </row>
    <row r="585" ht="12.75">
      <c r="B585" s="123"/>
    </row>
    <row r="586" ht="12.75">
      <c r="B586" s="123"/>
    </row>
    <row r="587" ht="12.75">
      <c r="B587" s="123"/>
    </row>
    <row r="588" ht="12.75">
      <c r="B588" s="123"/>
    </row>
    <row r="589" ht="12.75">
      <c r="B589" s="123"/>
    </row>
    <row r="590" ht="12.75">
      <c r="B590" s="123"/>
    </row>
    <row r="591" ht="12.75">
      <c r="B591" s="123"/>
    </row>
    <row r="592" ht="12.75">
      <c r="B592" s="123"/>
    </row>
    <row r="593" ht="12.75">
      <c r="B593" s="123"/>
    </row>
    <row r="594" ht="12.75">
      <c r="B594" s="123"/>
    </row>
    <row r="595" ht="12.75">
      <c r="B595" s="123"/>
    </row>
    <row r="596" ht="12.75">
      <c r="B596" s="123"/>
    </row>
    <row r="597" ht="12.75">
      <c r="B597" s="123"/>
    </row>
    <row r="598" ht="12.75">
      <c r="B598" s="123"/>
    </row>
    <row r="599" ht="12.75">
      <c r="B599" s="123"/>
    </row>
    <row r="600" ht="12.75">
      <c r="B600" s="123"/>
    </row>
    <row r="601" ht="12.75">
      <c r="B601" s="123"/>
    </row>
    <row r="602" ht="12.75">
      <c r="B602" s="123"/>
    </row>
    <row r="603" ht="12.75">
      <c r="B603" s="123"/>
    </row>
    <row r="604" ht="12.75">
      <c r="B604" s="123"/>
    </row>
    <row r="605" ht="12.75">
      <c r="B605" s="123"/>
    </row>
    <row r="606" ht="12.75">
      <c r="B606" s="123"/>
    </row>
    <row r="607" ht="12.75">
      <c r="B607" s="123"/>
    </row>
    <row r="608" ht="12.75">
      <c r="B608" s="123"/>
    </row>
    <row r="609" ht="12.75">
      <c r="B609" s="123"/>
    </row>
    <row r="610" ht="12.75">
      <c r="B610" s="123"/>
    </row>
    <row r="611" ht="12.75">
      <c r="B611" s="123"/>
    </row>
    <row r="612" ht="12.75">
      <c r="B612" s="123"/>
    </row>
    <row r="613" ht="12.75">
      <c r="B613" s="123"/>
    </row>
    <row r="614" ht="12.75">
      <c r="B614" s="123"/>
    </row>
    <row r="615" ht="12.75">
      <c r="B615" s="123"/>
    </row>
    <row r="616" ht="12.75">
      <c r="B616" s="123"/>
    </row>
    <row r="617" ht="12.75">
      <c r="B617" s="123"/>
    </row>
    <row r="618" ht="12.75">
      <c r="B618" s="123"/>
    </row>
    <row r="619" ht="12.75">
      <c r="B619" s="123"/>
    </row>
    <row r="620" ht="12.75">
      <c r="B620" s="123"/>
    </row>
    <row r="621" ht="12.75">
      <c r="B621" s="123"/>
    </row>
    <row r="622" ht="12.75">
      <c r="B622" s="123"/>
    </row>
    <row r="623" ht="12.75">
      <c r="B623" s="123"/>
    </row>
    <row r="624" ht="12.75">
      <c r="B624" s="123"/>
    </row>
    <row r="625" ht="12.75">
      <c r="B625" s="123"/>
    </row>
    <row r="626" ht="12.75">
      <c r="B626" s="123"/>
    </row>
    <row r="627" ht="12.75">
      <c r="B627" s="123"/>
    </row>
    <row r="628" ht="12.75">
      <c r="B628" s="123"/>
    </row>
    <row r="629" ht="12.75">
      <c r="B629" s="123"/>
    </row>
    <row r="630" ht="12.75">
      <c r="B630" s="123"/>
    </row>
    <row r="631" ht="12.75">
      <c r="B631" s="123"/>
    </row>
    <row r="632" ht="12.75">
      <c r="B632" s="123"/>
    </row>
    <row r="633" ht="12.75">
      <c r="B633" s="123"/>
    </row>
    <row r="634" ht="12.75">
      <c r="B634" s="123"/>
    </row>
    <row r="635" ht="12.75">
      <c r="B635" s="123"/>
    </row>
    <row r="636" ht="12.75">
      <c r="B636" s="123"/>
    </row>
    <row r="637" ht="12.75">
      <c r="B637" s="123"/>
    </row>
    <row r="638" ht="12.75">
      <c r="B638" s="123"/>
    </row>
    <row r="639" ht="12.75">
      <c r="B639" s="123"/>
    </row>
    <row r="640" ht="12.75">
      <c r="B640" s="123"/>
    </row>
    <row r="641" ht="12.75">
      <c r="B641" s="123"/>
    </row>
    <row r="642" ht="12.75">
      <c r="B642" s="123"/>
    </row>
    <row r="643" ht="12.75">
      <c r="B643" s="123"/>
    </row>
    <row r="644" ht="12.75">
      <c r="B644" s="123"/>
    </row>
    <row r="645" ht="12.75">
      <c r="B645" s="123"/>
    </row>
    <row r="646" ht="12.75">
      <c r="B646" s="123"/>
    </row>
    <row r="647" ht="12.75">
      <c r="B647" s="123"/>
    </row>
    <row r="648" ht="12.75">
      <c r="B648" s="123"/>
    </row>
    <row r="649" ht="12.75">
      <c r="B649" s="123"/>
    </row>
    <row r="650" ht="12.75">
      <c r="B650" s="123"/>
    </row>
    <row r="651" ht="12.75">
      <c r="B651" s="123"/>
    </row>
    <row r="652" ht="12.75">
      <c r="B652" s="123"/>
    </row>
    <row r="653" ht="12.75">
      <c r="B653" s="123"/>
    </row>
    <row r="654" ht="12.75">
      <c r="B654" s="123"/>
    </row>
    <row r="655" ht="12.75">
      <c r="B655" s="123"/>
    </row>
    <row r="656" ht="12.75">
      <c r="B656" s="123"/>
    </row>
    <row r="657" ht="12.75">
      <c r="B657" s="123"/>
    </row>
    <row r="658" ht="12.75">
      <c r="B658" s="123"/>
    </row>
    <row r="659" ht="12.75">
      <c r="B659" s="123"/>
    </row>
    <row r="660" ht="12.75">
      <c r="B660" s="123"/>
    </row>
    <row r="661" ht="12.75">
      <c r="B661" s="123"/>
    </row>
    <row r="662" ht="12.75">
      <c r="B662" s="123"/>
    </row>
    <row r="663" ht="12.75">
      <c r="B663" s="123"/>
    </row>
    <row r="664" ht="12.75">
      <c r="B664" s="123"/>
    </row>
    <row r="665" ht="12.75">
      <c r="B665" s="123"/>
    </row>
    <row r="666" ht="12.75">
      <c r="B666" s="123"/>
    </row>
    <row r="667" ht="12.75">
      <c r="B667" s="123"/>
    </row>
    <row r="668" ht="12.75">
      <c r="B668" s="123"/>
    </row>
    <row r="669" ht="12.75">
      <c r="B669" s="123"/>
    </row>
    <row r="670" ht="12.75">
      <c r="B670" s="123"/>
    </row>
    <row r="671" ht="12.75">
      <c r="B671" s="123"/>
    </row>
    <row r="672" ht="12.75">
      <c r="B672" s="123"/>
    </row>
    <row r="673" ht="12.75">
      <c r="B673" s="123"/>
    </row>
    <row r="674" ht="12.75">
      <c r="B674" s="123"/>
    </row>
    <row r="675" ht="12.75">
      <c r="B675" s="123"/>
    </row>
    <row r="676" ht="12.75">
      <c r="B676" s="123"/>
    </row>
    <row r="677" ht="12.75">
      <c r="B677" s="123"/>
    </row>
    <row r="678" ht="12.75">
      <c r="B678" s="123"/>
    </row>
    <row r="679" ht="12.75">
      <c r="B679" s="123"/>
    </row>
    <row r="680" ht="12.75">
      <c r="B680" s="123"/>
    </row>
    <row r="681" ht="12.75">
      <c r="B681" s="123"/>
    </row>
    <row r="682" ht="12.75">
      <c r="B682" s="123"/>
    </row>
    <row r="683" ht="12.75">
      <c r="B683" s="123"/>
    </row>
    <row r="684" ht="12.75">
      <c r="B684" s="123"/>
    </row>
    <row r="685" ht="12.75">
      <c r="B685" s="123"/>
    </row>
    <row r="686" ht="12.75">
      <c r="B686" s="123"/>
    </row>
    <row r="687" ht="12.75">
      <c r="B687" s="123"/>
    </row>
    <row r="688" ht="12.75">
      <c r="B688" s="123"/>
    </row>
    <row r="689" ht="12.75">
      <c r="B689" s="123"/>
    </row>
  </sheetData>
  <printOptions gridLines="1" horizontalCentered="1"/>
  <pageMargins left="0.7874015748031497" right="0.7874015748031497" top="1.55" bottom="0.984251968503937" header="0.5118110236220472" footer="0.5118110236220472"/>
  <pageSetup horizontalDpi="1200" verticalDpi="1200" orientation="portrait" paperSize="9" r:id="rId1"/>
  <headerFooter alignWithMargins="0">
    <oddHeader>&amp;C&amp;"Arial CE,Pogrubiony"
Plan dotacji dla instytucji kultury miasta Opola w 2007 roku &amp;R&amp;8Załącznik Nr 11
do uchwały Nr ...
Rady Miasta Opola
z dnia 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U103"/>
  <sheetViews>
    <sheetView zoomScaleSheetLayoutView="75" workbookViewId="0" topLeftCell="A1">
      <selection activeCell="A1" sqref="A1"/>
    </sheetView>
  </sheetViews>
  <sheetFormatPr defaultColWidth="9.00390625" defaultRowHeight="12.75"/>
  <cols>
    <col min="1" max="1" width="5.125" style="190" customWidth="1"/>
    <col min="2" max="2" width="27.25390625" style="190" customWidth="1"/>
    <col min="3" max="3" width="15.375" style="190" hidden="1" customWidth="1"/>
    <col min="4" max="5" width="14.25390625" style="190" hidden="1" customWidth="1"/>
    <col min="6" max="19" width="14.25390625" style="190" customWidth="1"/>
    <col min="20" max="20" width="21.875" style="190" customWidth="1"/>
    <col min="21" max="16384" width="11.75390625" style="190" customWidth="1"/>
  </cols>
  <sheetData>
    <row r="1" spans="1:19" ht="31.5" customHeight="1" thickBot="1">
      <c r="A1" s="189" t="s">
        <v>267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</row>
    <row r="2" spans="1:19" ht="41.25" customHeight="1">
      <c r="A2" s="191" t="s">
        <v>268</v>
      </c>
      <c r="B2" s="191" t="s">
        <v>269</v>
      </c>
      <c r="C2" s="192" t="s">
        <v>270</v>
      </c>
      <c r="D2" s="192" t="s">
        <v>271</v>
      </c>
      <c r="E2" s="192" t="s">
        <v>272</v>
      </c>
      <c r="F2" s="193" t="s">
        <v>374</v>
      </c>
      <c r="G2" s="193" t="s">
        <v>375</v>
      </c>
      <c r="H2" s="193" t="s">
        <v>376</v>
      </c>
      <c r="I2" s="193" t="s">
        <v>377</v>
      </c>
      <c r="J2" s="193" t="s">
        <v>378</v>
      </c>
      <c r="K2" s="193" t="s">
        <v>379</v>
      </c>
      <c r="L2" s="193" t="s">
        <v>380</v>
      </c>
      <c r="M2" s="193" t="s">
        <v>381</v>
      </c>
      <c r="N2" s="193" t="s">
        <v>382</v>
      </c>
      <c r="O2" s="193" t="s">
        <v>383</v>
      </c>
      <c r="P2" s="193" t="s">
        <v>384</v>
      </c>
      <c r="Q2" s="193" t="s">
        <v>385</v>
      </c>
      <c r="R2" s="193" t="s">
        <v>386</v>
      </c>
      <c r="S2" s="193" t="s">
        <v>387</v>
      </c>
    </row>
    <row r="3" spans="1:19" ht="10.5" customHeight="1" thickBot="1">
      <c r="A3" s="194">
        <v>1</v>
      </c>
      <c r="B3" s="194">
        <v>2</v>
      </c>
      <c r="C3" s="194">
        <v>4</v>
      </c>
      <c r="D3" s="194">
        <v>5</v>
      </c>
      <c r="E3" s="194"/>
      <c r="F3" s="194">
        <v>3</v>
      </c>
      <c r="G3" s="194">
        <v>4</v>
      </c>
      <c r="H3" s="194">
        <v>5</v>
      </c>
      <c r="I3" s="194">
        <v>6</v>
      </c>
      <c r="J3" s="194">
        <v>7</v>
      </c>
      <c r="K3" s="194">
        <v>8</v>
      </c>
      <c r="L3" s="194">
        <v>9</v>
      </c>
      <c r="M3" s="194">
        <v>10</v>
      </c>
      <c r="N3" s="194">
        <v>11</v>
      </c>
      <c r="O3" s="194">
        <v>12</v>
      </c>
      <c r="P3" s="194">
        <v>13</v>
      </c>
      <c r="Q3" s="194">
        <v>14</v>
      </c>
      <c r="R3" s="194">
        <v>15</v>
      </c>
      <c r="S3" s="194">
        <v>16</v>
      </c>
    </row>
    <row r="4" spans="1:19" ht="12.75">
      <c r="A4" s="195" t="s">
        <v>273</v>
      </c>
      <c r="B4" s="196" t="s">
        <v>274</v>
      </c>
      <c r="C4" s="197" t="e">
        <v>#REF!</v>
      </c>
      <c r="D4" s="198">
        <v>477970.331</v>
      </c>
      <c r="E4" s="198">
        <v>477500.90167</v>
      </c>
      <c r="F4" s="198">
        <v>580450.7133299999</v>
      </c>
      <c r="G4" s="198">
        <v>497456.75615339994</v>
      </c>
      <c r="H4" s="198">
        <v>503707.2690420228</v>
      </c>
      <c r="I4" s="198">
        <v>507372.5036102164</v>
      </c>
      <c r="J4" s="198">
        <v>532958.8239219378</v>
      </c>
      <c r="K4" s="198">
        <v>554622.0663673895</v>
      </c>
      <c r="L4" s="198">
        <v>580512.3340651616</v>
      </c>
      <c r="M4" s="198">
        <v>608826.4716335294</v>
      </c>
      <c r="N4" s="198">
        <v>622386.4840323107</v>
      </c>
      <c r="O4" s="198">
        <v>650885.4099216175</v>
      </c>
      <c r="P4" s="198">
        <v>679857.0397235786</v>
      </c>
      <c r="Q4" s="198">
        <v>710314.9111617749</v>
      </c>
      <c r="R4" s="198">
        <v>741375.9985158165</v>
      </c>
      <c r="S4" s="198">
        <v>773267.2132124441</v>
      </c>
    </row>
    <row r="5" spans="1:19" ht="12.75">
      <c r="A5" s="199"/>
      <c r="B5" s="200" t="s">
        <v>275</v>
      </c>
      <c r="C5" s="201"/>
      <c r="D5" s="202"/>
      <c r="E5" s="202"/>
      <c r="F5" s="202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</row>
    <row r="6" spans="1:19" ht="12.75">
      <c r="A6" s="203" t="s">
        <v>276</v>
      </c>
      <c r="B6" s="200" t="s">
        <v>277</v>
      </c>
      <c r="C6" s="201" t="e">
        <v>#REF!</v>
      </c>
      <c r="D6" s="202">
        <v>370012.562</v>
      </c>
      <c r="E6" s="202">
        <v>370012.562</v>
      </c>
      <c r="F6" s="202">
        <v>392865.603</v>
      </c>
      <c r="G6" s="202">
        <v>415758.8881534</v>
      </c>
      <c r="H6" s="202">
        <v>439446.7365620228</v>
      </c>
      <c r="I6" s="202">
        <v>463989.1476406164</v>
      </c>
      <c r="J6" s="202">
        <v>489984.1906729459</v>
      </c>
      <c r="K6" s="202">
        <v>516732.1941209277</v>
      </c>
      <c r="L6" s="202">
        <v>544651.7643737707</v>
      </c>
      <c r="M6" s="202">
        <v>573214.5105483106</v>
      </c>
      <c r="N6" s="202">
        <v>602174.4033362396</v>
      </c>
      <c r="O6" s="202">
        <v>630471.2084185857</v>
      </c>
      <c r="P6" s="202">
        <v>659238.6962055166</v>
      </c>
      <c r="Q6" s="202">
        <v>689490.3842085323</v>
      </c>
      <c r="R6" s="202">
        <v>720343.2262930415</v>
      </c>
      <c r="S6" s="202">
        <v>752024.1132674413</v>
      </c>
    </row>
    <row r="7" spans="1:20" ht="47.25" customHeight="1">
      <c r="A7" s="203" t="s">
        <v>278</v>
      </c>
      <c r="B7" s="200" t="s">
        <v>279</v>
      </c>
      <c r="C7" s="201" t="e">
        <v>#REF!</v>
      </c>
      <c r="D7" s="202">
        <v>26550</v>
      </c>
      <c r="E7" s="202">
        <v>26550</v>
      </c>
      <c r="F7" s="202">
        <v>17080</v>
      </c>
      <c r="G7" s="202">
        <v>17597.524</v>
      </c>
      <c r="H7" s="202">
        <v>17949.47448</v>
      </c>
      <c r="I7" s="202">
        <v>18308.4639696</v>
      </c>
      <c r="J7" s="202">
        <v>18674.633248992</v>
      </c>
      <c r="K7" s="202">
        <v>19234.87224646176</v>
      </c>
      <c r="L7" s="202">
        <v>19619.569691390996</v>
      </c>
      <c r="M7" s="202">
        <v>20011.961085218816</v>
      </c>
      <c r="N7" s="202">
        <v>20212.080696071007</v>
      </c>
      <c r="O7" s="202">
        <v>20414.201503031716</v>
      </c>
      <c r="P7" s="202">
        <v>20618.343518062033</v>
      </c>
      <c r="Q7" s="202">
        <v>20824.526953242654</v>
      </c>
      <c r="R7" s="202">
        <v>21032.77222277508</v>
      </c>
      <c r="S7" s="202">
        <v>21243.099945002832</v>
      </c>
      <c r="T7" s="204"/>
    </row>
    <row r="8" spans="1:19" ht="13.5" thickBot="1">
      <c r="A8" s="205" t="s">
        <v>280</v>
      </c>
      <c r="B8" s="206" t="s">
        <v>281</v>
      </c>
      <c r="C8" s="207"/>
      <c r="D8" s="208">
        <v>80938.33967</v>
      </c>
      <c r="E8" s="208">
        <v>80938.33967</v>
      </c>
      <c r="F8" s="208">
        <v>170505.11033</v>
      </c>
      <c r="G8" s="208">
        <v>64100.344</v>
      </c>
      <c r="H8" s="208">
        <v>46311.058</v>
      </c>
      <c r="I8" s="208">
        <v>25074.892</v>
      </c>
      <c r="J8" s="208">
        <v>24300</v>
      </c>
      <c r="K8" s="208">
        <v>18655</v>
      </c>
      <c r="L8" s="208">
        <v>16241</v>
      </c>
      <c r="M8" s="208">
        <v>15600</v>
      </c>
      <c r="N8" s="208">
        <v>0</v>
      </c>
      <c r="O8" s="208">
        <v>0</v>
      </c>
      <c r="P8" s="208">
        <v>0</v>
      </c>
      <c r="Q8" s="208">
        <v>0</v>
      </c>
      <c r="R8" s="208">
        <v>0</v>
      </c>
      <c r="S8" s="208">
        <v>0</v>
      </c>
    </row>
    <row r="9" spans="1:19" ht="13.5" thickBot="1">
      <c r="A9" s="209"/>
      <c r="B9" s="210"/>
      <c r="C9" s="211"/>
      <c r="D9" s="212"/>
      <c r="E9" s="212"/>
      <c r="F9" s="213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</row>
    <row r="10" spans="1:19" ht="12.75">
      <c r="A10" s="196" t="s">
        <v>282</v>
      </c>
      <c r="B10" s="196" t="s">
        <v>283</v>
      </c>
      <c r="C10" s="214"/>
      <c r="D10" s="198">
        <v>613746.244</v>
      </c>
      <c r="E10" s="198">
        <v>574886.03911</v>
      </c>
      <c r="F10" s="198">
        <v>670008.783</v>
      </c>
      <c r="G10" s="198">
        <v>531856.2432760019</v>
      </c>
      <c r="H10" s="198">
        <v>478158.2189133615</v>
      </c>
      <c r="I10" s="198">
        <v>504873.87900482863</v>
      </c>
      <c r="J10" s="198">
        <v>522297.9783561038</v>
      </c>
      <c r="K10" s="198">
        <v>544691.5025861559</v>
      </c>
      <c r="L10" s="198">
        <v>560393.7838607172</v>
      </c>
      <c r="M10" s="198">
        <v>569540.5214290849</v>
      </c>
      <c r="N10" s="198">
        <v>602017.9268278662</v>
      </c>
      <c r="O10" s="198">
        <v>637619.3517471731</v>
      </c>
      <c r="P10" s="198">
        <v>661306.8653624675</v>
      </c>
      <c r="Q10" s="198">
        <v>691394.8951617749</v>
      </c>
      <c r="R10" s="198">
        <v>723277.6671147362</v>
      </c>
      <c r="S10" s="198">
        <v>756750.4420281204</v>
      </c>
    </row>
    <row r="11" spans="1:19" ht="12.75">
      <c r="A11" s="215" t="s">
        <v>284</v>
      </c>
      <c r="B11" s="216" t="s">
        <v>285</v>
      </c>
      <c r="C11" s="217"/>
      <c r="D11" s="202">
        <v>376125.121381497</v>
      </c>
      <c r="E11" s="202">
        <v>343126.78511</v>
      </c>
      <c r="F11" s="202">
        <v>394493.679</v>
      </c>
      <c r="G11" s="202">
        <v>410906.0662760019</v>
      </c>
      <c r="H11" s="202">
        <v>427079.7962594677</v>
      </c>
      <c r="I11" s="202">
        <v>442677.05845785426</v>
      </c>
      <c r="J11" s="202">
        <v>459030.632709203</v>
      </c>
      <c r="K11" s="202">
        <v>476183.08184051915</v>
      </c>
      <c r="L11" s="202">
        <v>494022.098971481</v>
      </c>
      <c r="M11" s="202">
        <v>511241.33949751133</v>
      </c>
      <c r="N11" s="202">
        <v>529579.1874415481</v>
      </c>
      <c r="O11" s="202">
        <v>548106.227487615</v>
      </c>
      <c r="P11" s="202">
        <v>568531.6913124657</v>
      </c>
      <c r="Q11" s="202">
        <v>589676.7592392252</v>
      </c>
      <c r="R11" s="202">
        <v>610938.6956947248</v>
      </c>
      <c r="S11" s="202">
        <v>633938.2445179378</v>
      </c>
    </row>
    <row r="12" spans="1:19" ht="24">
      <c r="A12" s="215"/>
      <c r="B12" s="218" t="s">
        <v>286</v>
      </c>
      <c r="C12" s="217"/>
      <c r="D12" s="219"/>
      <c r="E12" s="220"/>
      <c r="F12" s="221">
        <v>2677.7010416547955</v>
      </c>
      <c r="G12" s="221">
        <v>1693.6135936547946</v>
      </c>
      <c r="H12" s="221">
        <v>1098.8563213753425</v>
      </c>
      <c r="I12" s="221">
        <v>913.0237790958902</v>
      </c>
      <c r="J12" s="221">
        <v>561.7610410958905</v>
      </c>
      <c r="K12" s="221">
        <v>457.57227945205483</v>
      </c>
      <c r="L12" s="221">
        <v>411.4763835616439</v>
      </c>
      <c r="M12" s="221">
        <v>46.612602739726036</v>
      </c>
      <c r="N12" s="221">
        <v>0</v>
      </c>
      <c r="O12" s="221">
        <v>0</v>
      </c>
      <c r="P12" s="221">
        <v>0</v>
      </c>
      <c r="Q12" s="221">
        <v>0</v>
      </c>
      <c r="R12" s="221">
        <v>0</v>
      </c>
      <c r="S12" s="221">
        <v>0</v>
      </c>
    </row>
    <row r="13" spans="1:19" ht="24">
      <c r="A13" s="215"/>
      <c r="B13" s="218" t="s">
        <v>287</v>
      </c>
      <c r="C13" s="217"/>
      <c r="D13" s="221">
        <v>4600</v>
      </c>
      <c r="E13" s="221">
        <v>3000</v>
      </c>
      <c r="F13" s="221">
        <v>2291.7671944209133</v>
      </c>
      <c r="G13" s="221">
        <v>4913.9095167671285</v>
      </c>
      <c r="H13" s="221">
        <v>6041.129197903718</v>
      </c>
      <c r="I13" s="221">
        <v>5890.482696886747</v>
      </c>
      <c r="J13" s="221">
        <v>5641.274170131559</v>
      </c>
      <c r="K13" s="221">
        <v>5303.1991991692985</v>
      </c>
      <c r="L13" s="221">
        <v>4848.934743980024</v>
      </c>
      <c r="M13" s="221">
        <v>4058.2459176249554</v>
      </c>
      <c r="N13" s="221">
        <v>3347.236187269887</v>
      </c>
      <c r="O13" s="221">
        <v>2897.6320369284954</v>
      </c>
      <c r="P13" s="221">
        <v>2426.9986392023707</v>
      </c>
      <c r="Q13" s="221">
        <v>1913.3961517044256</v>
      </c>
      <c r="R13" s="221">
        <v>1283.4001372608204</v>
      </c>
      <c r="S13" s="221">
        <v>506.3924337326708</v>
      </c>
    </row>
    <row r="14" spans="1:19" ht="12.75">
      <c r="A14" s="215"/>
      <c r="B14" s="218" t="s">
        <v>288</v>
      </c>
      <c r="C14" s="217"/>
      <c r="D14" s="222"/>
      <c r="E14" s="223"/>
      <c r="F14" s="202">
        <v>856.0317639242912</v>
      </c>
      <c r="G14" s="202">
        <v>853.2</v>
      </c>
      <c r="H14" s="202">
        <v>1123.2</v>
      </c>
      <c r="I14" s="202">
        <v>1393.2</v>
      </c>
      <c r="J14" s="202">
        <v>1663.2</v>
      </c>
      <c r="K14" s="202">
        <v>1933.2</v>
      </c>
      <c r="L14" s="202">
        <v>2095.2</v>
      </c>
      <c r="M14" s="202">
        <v>1782</v>
      </c>
      <c r="N14" s="202">
        <v>1674</v>
      </c>
      <c r="O14" s="202">
        <v>1242</v>
      </c>
      <c r="P14" s="202">
        <v>923.4</v>
      </c>
      <c r="Q14" s="202">
        <v>540</v>
      </c>
      <c r="R14" s="202">
        <v>0</v>
      </c>
      <c r="S14" s="202">
        <v>0</v>
      </c>
    </row>
    <row r="15" spans="1:19" ht="12.75">
      <c r="A15" s="215" t="s">
        <v>289</v>
      </c>
      <c r="B15" s="216" t="s">
        <v>290</v>
      </c>
      <c r="C15" s="217"/>
      <c r="D15" s="202">
        <v>234759.254</v>
      </c>
      <c r="E15" s="202">
        <v>231759.254</v>
      </c>
      <c r="F15" s="202">
        <v>275515.104</v>
      </c>
      <c r="G15" s="202">
        <v>120950.177</v>
      </c>
      <c r="H15" s="202">
        <v>51078.422653893744</v>
      </c>
      <c r="I15" s="202">
        <v>62196.8205469744</v>
      </c>
      <c r="J15" s="202">
        <v>63267.34564690082</v>
      </c>
      <c r="K15" s="202">
        <v>68508.42074563669</v>
      </c>
      <c r="L15" s="202">
        <v>66371.68488923617</v>
      </c>
      <c r="M15" s="202">
        <v>58299.181931573614</v>
      </c>
      <c r="N15" s="202">
        <v>72438.7393863181</v>
      </c>
      <c r="O15" s="202">
        <v>89513.1242595581</v>
      </c>
      <c r="P15" s="202">
        <v>92775.1740500018</v>
      </c>
      <c r="Q15" s="202">
        <v>101718.13592254982</v>
      </c>
      <c r="R15" s="202">
        <v>112338.97142001134</v>
      </c>
      <c r="S15" s="202">
        <v>122812.19751018262</v>
      </c>
    </row>
    <row r="16" spans="1:19" ht="24">
      <c r="A16" s="215"/>
      <c r="B16" s="218" t="s">
        <v>291</v>
      </c>
      <c r="C16" s="217"/>
      <c r="D16" s="202">
        <v>191268.468</v>
      </c>
      <c r="E16" s="202">
        <v>191268.468</v>
      </c>
      <c r="F16" s="202">
        <v>230910.074</v>
      </c>
      <c r="G16" s="202">
        <v>113950.177</v>
      </c>
      <c r="H16" s="202">
        <v>42615.764</v>
      </c>
      <c r="I16" s="202">
        <v>48568</v>
      </c>
      <c r="J16" s="202">
        <v>36171</v>
      </c>
      <c r="K16" s="202">
        <v>37184</v>
      </c>
      <c r="L16" s="202">
        <v>27400</v>
      </c>
      <c r="M16" s="202">
        <v>0</v>
      </c>
      <c r="N16" s="202">
        <v>0</v>
      </c>
      <c r="O16" s="202">
        <v>0</v>
      </c>
      <c r="P16" s="202">
        <v>0</v>
      </c>
      <c r="Q16" s="202">
        <v>0</v>
      </c>
      <c r="R16" s="202">
        <v>0</v>
      </c>
      <c r="S16" s="202">
        <v>0</v>
      </c>
    </row>
    <row r="17" spans="1:19" ht="23.25" customHeight="1" thickBot="1">
      <c r="A17" s="224"/>
      <c r="B17" s="225" t="s">
        <v>292</v>
      </c>
      <c r="C17" s="207"/>
      <c r="D17" s="208">
        <v>43490.786</v>
      </c>
      <c r="E17" s="208">
        <v>40490.786</v>
      </c>
      <c r="F17" s="208">
        <v>44605.03</v>
      </c>
      <c r="G17" s="208">
        <v>7000</v>
      </c>
      <c r="H17" s="208">
        <v>8462.65865389374</v>
      </c>
      <c r="I17" s="208">
        <v>13628.8205469744</v>
      </c>
      <c r="J17" s="208">
        <v>27096.345646900827</v>
      </c>
      <c r="K17" s="208">
        <v>31324.420745636686</v>
      </c>
      <c r="L17" s="208">
        <v>38971.68488923617</v>
      </c>
      <c r="M17" s="208">
        <v>58299.181931573614</v>
      </c>
      <c r="N17" s="208">
        <v>72438.7393863181</v>
      </c>
      <c r="O17" s="208">
        <v>89513.1242595581</v>
      </c>
      <c r="P17" s="208">
        <v>92775.1740500018</v>
      </c>
      <c r="Q17" s="208">
        <v>101718.13592254982</v>
      </c>
      <c r="R17" s="208">
        <v>112338.97142001134</v>
      </c>
      <c r="S17" s="208">
        <v>122812.19751018262</v>
      </c>
    </row>
    <row r="18" spans="1:19" ht="13.5" thickBot="1">
      <c r="A18" s="209"/>
      <c r="B18" s="210"/>
      <c r="C18" s="211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</row>
    <row r="19" spans="1:19" ht="27" thickBot="1" thickTop="1">
      <c r="A19" s="226" t="s">
        <v>293</v>
      </c>
      <c r="B19" s="227" t="s">
        <v>294</v>
      </c>
      <c r="C19" s="228"/>
      <c r="D19" s="229">
        <v>-135775.91299999994</v>
      </c>
      <c r="E19" s="229">
        <v>-97385.13744000002</v>
      </c>
      <c r="F19" s="229">
        <v>-89558.06967000011</v>
      </c>
      <c r="G19" s="229">
        <v>-34399.487122601946</v>
      </c>
      <c r="H19" s="229">
        <v>25549.05012866133</v>
      </c>
      <c r="I19" s="229">
        <v>2498.6246053877403</v>
      </c>
      <c r="J19" s="229">
        <v>10660.845565834024</v>
      </c>
      <c r="K19" s="229">
        <v>9930.56378123362</v>
      </c>
      <c r="L19" s="229">
        <v>20118.550204444444</v>
      </c>
      <c r="M19" s="229">
        <v>39285.95020444447</v>
      </c>
      <c r="N19" s="229">
        <v>20368.557204444427</v>
      </c>
      <c r="O19" s="229">
        <v>13266.058174444363</v>
      </c>
      <c r="P19" s="229">
        <v>18550.17436111113</v>
      </c>
      <c r="Q19" s="229">
        <v>18920.015999999945</v>
      </c>
      <c r="R19" s="229">
        <v>18098.33140108036</v>
      </c>
      <c r="S19" s="229">
        <v>16516.771184323705</v>
      </c>
    </row>
    <row r="20" spans="1:19" ht="13.5" thickTop="1">
      <c r="A20" s="209"/>
      <c r="B20" s="210"/>
      <c r="C20" s="211"/>
      <c r="D20" s="212"/>
      <c r="E20" s="212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</row>
    <row r="21" spans="1:19" ht="13.5" thickBot="1">
      <c r="A21" s="209"/>
      <c r="B21" s="210"/>
      <c r="C21" s="211"/>
      <c r="D21" s="212"/>
      <c r="E21" s="212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</row>
    <row r="22" spans="1:19" ht="30" customHeight="1">
      <c r="A22" s="196" t="s">
        <v>295</v>
      </c>
      <c r="B22" s="231" t="s">
        <v>296</v>
      </c>
      <c r="C22" s="214"/>
      <c r="D22" s="198">
        <v>33225.13167</v>
      </c>
      <c r="E22" s="198">
        <v>33225.13167</v>
      </c>
      <c r="F22" s="198">
        <v>119455.00023</v>
      </c>
      <c r="G22" s="198">
        <v>62706.399000000005</v>
      </c>
      <c r="H22" s="198">
        <v>58995.10420444444</v>
      </c>
      <c r="I22" s="198">
        <v>38631.69920444444</v>
      </c>
      <c r="J22" s="198">
        <v>39753.10620444444</v>
      </c>
      <c r="K22" s="198">
        <v>38171.98987444444</v>
      </c>
      <c r="L22" s="198">
        <v>38718.550204444444</v>
      </c>
      <c r="M22" s="198">
        <v>39285.950204444445</v>
      </c>
      <c r="N22" s="198">
        <v>20368.55720444444</v>
      </c>
      <c r="O22" s="198">
        <v>13266.058174444443</v>
      </c>
      <c r="P22" s="198">
        <v>18550.174361111112</v>
      </c>
      <c r="Q22" s="198">
        <v>18920.016</v>
      </c>
      <c r="R22" s="198">
        <v>18098.331401080377</v>
      </c>
      <c r="S22" s="198">
        <v>16516.771184323654</v>
      </c>
    </row>
    <row r="23" spans="1:19" ht="24">
      <c r="A23" s="215"/>
      <c r="B23" s="232" t="s">
        <v>297</v>
      </c>
      <c r="C23" s="217"/>
      <c r="D23" s="221">
        <v>28630.774670000003</v>
      </c>
      <c r="E23" s="221">
        <v>28630.774670000003</v>
      </c>
      <c r="F23" s="233">
        <v>116314.53533</v>
      </c>
      <c r="G23" s="221">
        <v>56259.684</v>
      </c>
      <c r="H23" s="221">
        <v>46311.058</v>
      </c>
      <c r="I23" s="221">
        <v>25074.892</v>
      </c>
      <c r="J23" s="221">
        <v>24300</v>
      </c>
      <c r="K23" s="221">
        <v>18655</v>
      </c>
      <c r="L23" s="221">
        <v>16241</v>
      </c>
      <c r="M23" s="221">
        <v>15600</v>
      </c>
      <c r="N23" s="221">
        <v>0</v>
      </c>
      <c r="O23" s="221">
        <v>0</v>
      </c>
      <c r="P23" s="221">
        <v>0</v>
      </c>
      <c r="Q23" s="221">
        <v>0</v>
      </c>
      <c r="R23" s="221">
        <v>0</v>
      </c>
      <c r="S23" s="221">
        <v>0</v>
      </c>
    </row>
    <row r="24" spans="1:19" ht="12.75">
      <c r="A24" s="215"/>
      <c r="B24" s="234" t="s">
        <v>298</v>
      </c>
      <c r="C24" s="217"/>
      <c r="D24" s="202"/>
      <c r="E24" s="202"/>
      <c r="F24" s="235">
        <v>0</v>
      </c>
      <c r="G24" s="202">
        <v>0</v>
      </c>
      <c r="H24" s="202">
        <v>0</v>
      </c>
      <c r="I24" s="202">
        <v>0</v>
      </c>
      <c r="J24" s="202">
        <v>0</v>
      </c>
      <c r="K24" s="202">
        <v>4000</v>
      </c>
      <c r="L24" s="202">
        <v>5800</v>
      </c>
      <c r="M24" s="202">
        <v>2000</v>
      </c>
      <c r="N24" s="202">
        <v>8000</v>
      </c>
      <c r="O24" s="202">
        <v>5900</v>
      </c>
      <c r="P24" s="202">
        <v>7100</v>
      </c>
      <c r="Q24" s="202">
        <v>10000</v>
      </c>
      <c r="R24" s="202">
        <v>0</v>
      </c>
      <c r="S24" s="202">
        <v>0</v>
      </c>
    </row>
    <row r="25" spans="1:19" ht="24.75" thickBot="1">
      <c r="A25" s="224"/>
      <c r="B25" s="236" t="s">
        <v>299</v>
      </c>
      <c r="C25" s="207"/>
      <c r="D25" s="208">
        <v>3482.727</v>
      </c>
      <c r="E25" s="208">
        <v>3482.727</v>
      </c>
      <c r="F25" s="237">
        <v>3140.4649</v>
      </c>
      <c r="G25" s="238">
        <v>6446.715</v>
      </c>
      <c r="H25" s="238">
        <v>12684.046204444443</v>
      </c>
      <c r="I25" s="238">
        <v>13556.807204444443</v>
      </c>
      <c r="J25" s="238">
        <v>15453.106204444444</v>
      </c>
      <c r="K25" s="238">
        <v>15516.989874444444</v>
      </c>
      <c r="L25" s="238">
        <v>16677.550204444444</v>
      </c>
      <c r="M25" s="238">
        <v>21685.950204444445</v>
      </c>
      <c r="N25" s="238">
        <v>12368.557204444443</v>
      </c>
      <c r="O25" s="238">
        <v>7366.0581744444435</v>
      </c>
      <c r="P25" s="238">
        <v>11450.174361111112</v>
      </c>
      <c r="Q25" s="238">
        <v>8920.016</v>
      </c>
      <c r="R25" s="238">
        <v>18098.331401080377</v>
      </c>
      <c r="S25" s="238">
        <v>16516.771184323654</v>
      </c>
    </row>
    <row r="26" spans="1:19" ht="13.5" thickBot="1">
      <c r="A26" s="209"/>
      <c r="B26" s="239"/>
      <c r="C26" s="211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</row>
    <row r="27" spans="1:19" ht="25.5">
      <c r="A27" s="196" t="s">
        <v>300</v>
      </c>
      <c r="B27" s="231" t="s">
        <v>301</v>
      </c>
      <c r="C27" s="240"/>
      <c r="D27" s="198">
        <v>143034.94397</v>
      </c>
      <c r="E27" s="198">
        <v>143034.94397</v>
      </c>
      <c r="F27" s="241">
        <v>209013.0699000001</v>
      </c>
      <c r="G27" s="198">
        <v>97105.820022602</v>
      </c>
      <c r="H27" s="198">
        <v>33445.89271297306</v>
      </c>
      <c r="I27" s="198">
        <v>36132.816260525695</v>
      </c>
      <c r="J27" s="198">
        <v>29091.8942893032</v>
      </c>
      <c r="K27" s="198">
        <v>28241</v>
      </c>
      <c r="L27" s="198">
        <v>18600</v>
      </c>
      <c r="M27" s="198">
        <v>0</v>
      </c>
      <c r="N27" s="198">
        <v>0</v>
      </c>
      <c r="O27" s="198">
        <v>0</v>
      </c>
      <c r="P27" s="198">
        <v>0</v>
      </c>
      <c r="Q27" s="198">
        <v>0</v>
      </c>
      <c r="R27" s="198">
        <v>0</v>
      </c>
      <c r="S27" s="198">
        <v>0</v>
      </c>
    </row>
    <row r="28" spans="1:19" ht="30.75" customHeight="1">
      <c r="A28" s="215"/>
      <c r="B28" s="216" t="s">
        <v>302</v>
      </c>
      <c r="C28" s="217"/>
      <c r="D28" s="202">
        <v>78285.269</v>
      </c>
      <c r="E28" s="202">
        <v>78285.269</v>
      </c>
      <c r="F28" s="235">
        <v>105952.307</v>
      </c>
      <c r="G28" s="202">
        <v>57601.324</v>
      </c>
      <c r="H28" s="202">
        <v>23074.892</v>
      </c>
      <c r="I28" s="202">
        <v>24300</v>
      </c>
      <c r="J28" s="202">
        <v>18655</v>
      </c>
      <c r="K28" s="202">
        <v>16241</v>
      </c>
      <c r="L28" s="202">
        <v>15600</v>
      </c>
      <c r="M28" s="202">
        <v>0</v>
      </c>
      <c r="N28" s="202">
        <v>0</v>
      </c>
      <c r="O28" s="202">
        <v>0</v>
      </c>
      <c r="P28" s="202">
        <v>0</v>
      </c>
      <c r="Q28" s="202">
        <v>0</v>
      </c>
      <c r="R28" s="202">
        <v>0</v>
      </c>
      <c r="S28" s="202">
        <v>0</v>
      </c>
    </row>
    <row r="29" spans="1:19" ht="24">
      <c r="A29" s="215"/>
      <c r="B29" s="216" t="s">
        <v>303</v>
      </c>
      <c r="C29" s="217"/>
      <c r="D29" s="202">
        <v>0</v>
      </c>
      <c r="E29" s="202">
        <v>0</v>
      </c>
      <c r="F29" s="235">
        <v>4000</v>
      </c>
      <c r="G29" s="202">
        <v>5000</v>
      </c>
      <c r="H29" s="202">
        <v>5000</v>
      </c>
      <c r="I29" s="202">
        <v>5000</v>
      </c>
      <c r="J29" s="202">
        <v>5000</v>
      </c>
      <c r="K29" s="202">
        <v>7000</v>
      </c>
      <c r="L29" s="202">
        <v>0</v>
      </c>
      <c r="M29" s="202">
        <v>0</v>
      </c>
      <c r="N29" s="202">
        <v>0</v>
      </c>
      <c r="O29" s="202">
        <v>0</v>
      </c>
      <c r="P29" s="202">
        <v>0</v>
      </c>
      <c r="Q29" s="202">
        <v>0</v>
      </c>
      <c r="R29" s="202">
        <v>0</v>
      </c>
      <c r="S29" s="202">
        <v>0</v>
      </c>
    </row>
    <row r="30" spans="1:19" ht="36" customHeight="1">
      <c r="A30" s="215"/>
      <c r="B30" s="216" t="s">
        <v>304</v>
      </c>
      <c r="C30" s="217"/>
      <c r="D30" s="202">
        <v>27721.61797</v>
      </c>
      <c r="E30" s="202">
        <v>27721.61797</v>
      </c>
      <c r="F30" s="235">
        <v>84060.76290000009</v>
      </c>
      <c r="G30" s="202">
        <v>34504.496022602</v>
      </c>
      <c r="H30" s="202">
        <v>5371.00071297306</v>
      </c>
      <c r="I30" s="202">
        <v>6832.816260525696</v>
      </c>
      <c r="J30" s="202">
        <v>5436.894289303198</v>
      </c>
      <c r="K30" s="202">
        <v>5000</v>
      </c>
      <c r="L30" s="202">
        <v>3000</v>
      </c>
      <c r="M30" s="202">
        <v>0</v>
      </c>
      <c r="N30" s="202">
        <v>0</v>
      </c>
      <c r="O30" s="202">
        <v>0</v>
      </c>
      <c r="P30" s="202">
        <v>0</v>
      </c>
      <c r="Q30" s="202">
        <v>0</v>
      </c>
      <c r="R30" s="202">
        <v>0</v>
      </c>
      <c r="S30" s="202">
        <v>0</v>
      </c>
    </row>
    <row r="31" spans="1:19" ht="12.75">
      <c r="A31" s="215"/>
      <c r="B31" s="216" t="s">
        <v>305</v>
      </c>
      <c r="C31" s="217"/>
      <c r="D31" s="202">
        <v>37028.057</v>
      </c>
      <c r="E31" s="202">
        <v>37028.057</v>
      </c>
      <c r="F31" s="202">
        <v>15000</v>
      </c>
      <c r="G31" s="202">
        <v>0</v>
      </c>
      <c r="H31" s="202">
        <v>0</v>
      </c>
      <c r="I31" s="202">
        <v>0</v>
      </c>
      <c r="J31" s="202">
        <v>0</v>
      </c>
      <c r="K31" s="202">
        <v>0</v>
      </c>
      <c r="L31" s="202">
        <v>0</v>
      </c>
      <c r="M31" s="202">
        <v>0</v>
      </c>
      <c r="N31" s="202">
        <v>0</v>
      </c>
      <c r="O31" s="202">
        <v>0</v>
      </c>
      <c r="P31" s="202">
        <v>0</v>
      </c>
      <c r="Q31" s="202">
        <v>0</v>
      </c>
      <c r="R31" s="202">
        <v>0</v>
      </c>
      <c r="S31" s="202">
        <v>0</v>
      </c>
    </row>
    <row r="32" spans="1:19" ht="13.5" thickBot="1">
      <c r="A32" s="224"/>
      <c r="B32" s="236" t="s">
        <v>306</v>
      </c>
      <c r="C32" s="207"/>
      <c r="D32" s="208">
        <v>35916.427</v>
      </c>
      <c r="E32" s="208">
        <v>35916.427</v>
      </c>
      <c r="F32" s="208">
        <v>15000</v>
      </c>
      <c r="G32" s="208">
        <v>0</v>
      </c>
      <c r="H32" s="208">
        <v>0</v>
      </c>
      <c r="I32" s="208">
        <v>0</v>
      </c>
      <c r="J32" s="208">
        <v>0</v>
      </c>
      <c r="K32" s="208">
        <v>0</v>
      </c>
      <c r="L32" s="208">
        <v>0</v>
      </c>
      <c r="M32" s="208">
        <v>0</v>
      </c>
      <c r="N32" s="208">
        <v>0</v>
      </c>
      <c r="O32" s="208">
        <v>0</v>
      </c>
      <c r="P32" s="208">
        <v>0</v>
      </c>
      <c r="Q32" s="208">
        <v>0</v>
      </c>
      <c r="R32" s="208">
        <v>0</v>
      </c>
      <c r="S32" s="208">
        <v>0</v>
      </c>
    </row>
    <row r="33" spans="1:19" ht="13.5" thickBot="1">
      <c r="A33" s="209"/>
      <c r="B33" s="239"/>
      <c r="C33" s="211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</row>
    <row r="34" spans="1:19" ht="27" thickBot="1" thickTop="1">
      <c r="A34" s="242" t="s">
        <v>307</v>
      </c>
      <c r="B34" s="227" t="s">
        <v>308</v>
      </c>
      <c r="C34" s="228"/>
      <c r="D34" s="229">
        <v>621005.27497</v>
      </c>
      <c r="E34" s="229">
        <v>620535.84564</v>
      </c>
      <c r="F34" s="243">
        <v>789463.7832300001</v>
      </c>
      <c r="G34" s="229">
        <v>594562.5761760019</v>
      </c>
      <c r="H34" s="229">
        <v>537153.1617549958</v>
      </c>
      <c r="I34" s="229">
        <v>543505.319870742</v>
      </c>
      <c r="J34" s="229">
        <v>562050.7182112411</v>
      </c>
      <c r="K34" s="229">
        <v>582863.0663673895</v>
      </c>
      <c r="L34" s="229">
        <v>599112.3340651616</v>
      </c>
      <c r="M34" s="229">
        <v>608826.4716335294</v>
      </c>
      <c r="N34" s="229">
        <v>622386.4840323107</v>
      </c>
      <c r="O34" s="229">
        <v>650885.4099216175</v>
      </c>
      <c r="P34" s="229">
        <v>679857.0397235786</v>
      </c>
      <c r="Q34" s="229">
        <v>710314.9111617749</v>
      </c>
      <c r="R34" s="229">
        <v>741375.9985158165</v>
      </c>
      <c r="S34" s="229">
        <v>773267.2132124441</v>
      </c>
    </row>
    <row r="35" spans="1:19" ht="14.25" thickBot="1" thickTop="1">
      <c r="A35" s="209"/>
      <c r="B35" s="239"/>
      <c r="C35" s="211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</row>
    <row r="36" spans="1:19" ht="27" thickBot="1" thickTop="1">
      <c r="A36" s="242" t="s">
        <v>309</v>
      </c>
      <c r="B36" s="227" t="s">
        <v>310</v>
      </c>
      <c r="C36" s="228"/>
      <c r="D36" s="229">
        <v>646971.37567</v>
      </c>
      <c r="E36" s="229">
        <v>608111.17078</v>
      </c>
      <c r="F36" s="229">
        <v>789463.7832300001</v>
      </c>
      <c r="G36" s="229">
        <v>594562.6422760019</v>
      </c>
      <c r="H36" s="229">
        <v>537153.3231178059</v>
      </c>
      <c r="I36" s="229">
        <v>543505.578209273</v>
      </c>
      <c r="J36" s="229">
        <v>562051.0845605483</v>
      </c>
      <c r="K36" s="229">
        <v>582863.4924606003</v>
      </c>
      <c r="L36" s="229">
        <v>599112.3340651616</v>
      </c>
      <c r="M36" s="229">
        <v>608826.4716335294</v>
      </c>
      <c r="N36" s="229">
        <v>622386.4840323107</v>
      </c>
      <c r="O36" s="229">
        <v>650885.4099216176</v>
      </c>
      <c r="P36" s="229">
        <v>679857.0397235786</v>
      </c>
      <c r="Q36" s="229">
        <v>710314.9111617749</v>
      </c>
      <c r="R36" s="229">
        <v>741375.9985158165</v>
      </c>
      <c r="S36" s="229">
        <v>773267.2132124441</v>
      </c>
    </row>
    <row r="37" spans="1:19" ht="14.25" thickBot="1" thickTop="1">
      <c r="A37" s="209"/>
      <c r="B37" s="239"/>
      <c r="C37" s="211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</row>
    <row r="38" spans="1:19" ht="39.75" thickBot="1" thickTop="1">
      <c r="A38" s="242" t="s">
        <v>311</v>
      </c>
      <c r="B38" s="227" t="s">
        <v>312</v>
      </c>
      <c r="C38" s="244"/>
      <c r="D38" s="245">
        <v>-25966.10069999995</v>
      </c>
      <c r="E38" s="245">
        <v>12424.674859999912</v>
      </c>
      <c r="F38" s="245">
        <v>0</v>
      </c>
      <c r="G38" s="245">
        <v>-0.06609999993816018</v>
      </c>
      <c r="H38" s="245">
        <v>-0.1613628100603819</v>
      </c>
      <c r="I38" s="245">
        <v>-0.2583385310135782</v>
      </c>
      <c r="J38" s="245">
        <v>-0.3663493072381243</v>
      </c>
      <c r="K38" s="245">
        <v>-0.42609321081545204</v>
      </c>
      <c r="L38" s="245">
        <v>0</v>
      </c>
      <c r="M38" s="245">
        <v>0</v>
      </c>
      <c r="N38" s="245">
        <v>0</v>
      </c>
      <c r="O38" s="245">
        <v>0</v>
      </c>
      <c r="P38" s="245">
        <v>0</v>
      </c>
      <c r="Q38" s="245">
        <v>0</v>
      </c>
      <c r="R38" s="245">
        <v>0</v>
      </c>
      <c r="S38" s="245">
        <v>0</v>
      </c>
    </row>
    <row r="39" spans="1:19" s="248" customFormat="1" ht="30" customHeight="1" thickTop="1">
      <c r="A39" s="246"/>
      <c r="B39" s="246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</row>
    <row r="40" spans="1:19" s="251" customFormat="1" ht="34.5" customHeight="1">
      <c r="A40" s="249"/>
      <c r="B40" s="249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</row>
    <row r="41" spans="1:19" s="253" customFormat="1" ht="39.75" customHeight="1" thickBot="1">
      <c r="A41" s="369" t="s">
        <v>313</v>
      </c>
      <c r="B41" s="369"/>
      <c r="C41" s="369"/>
      <c r="D41" s="369"/>
      <c r="E41" s="369"/>
      <c r="F41" s="369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</row>
    <row r="42" spans="1:19" ht="39.75" customHeight="1" thickTop="1">
      <c r="A42" s="254" t="s">
        <v>268</v>
      </c>
      <c r="B42" s="254" t="s">
        <v>269</v>
      </c>
      <c r="C42" s="255" t="s">
        <v>270</v>
      </c>
      <c r="D42" s="255" t="s">
        <v>271</v>
      </c>
      <c r="E42" s="255" t="s">
        <v>272</v>
      </c>
      <c r="F42" s="256" t="s">
        <v>374</v>
      </c>
      <c r="G42" s="256" t="s">
        <v>375</v>
      </c>
      <c r="H42" s="256" t="s">
        <v>376</v>
      </c>
      <c r="I42" s="256" t="s">
        <v>377</v>
      </c>
      <c r="J42" s="256" t="s">
        <v>378</v>
      </c>
      <c r="K42" s="256" t="s">
        <v>379</v>
      </c>
      <c r="L42" s="256" t="s">
        <v>380</v>
      </c>
      <c r="M42" s="256" t="s">
        <v>381</v>
      </c>
      <c r="N42" s="256" t="s">
        <v>382</v>
      </c>
      <c r="O42" s="256" t="s">
        <v>383</v>
      </c>
      <c r="P42" s="256" t="s">
        <v>384</v>
      </c>
      <c r="Q42" s="256" t="s">
        <v>385</v>
      </c>
      <c r="R42" s="256" t="s">
        <v>386</v>
      </c>
      <c r="S42" s="256" t="s">
        <v>387</v>
      </c>
    </row>
    <row r="43" spans="1:19" ht="8.25" customHeight="1" thickBot="1">
      <c r="A43" s="194">
        <v>1</v>
      </c>
      <c r="B43" s="194">
        <v>2</v>
      </c>
      <c r="C43" s="194">
        <v>4</v>
      </c>
      <c r="D43" s="194">
        <v>5</v>
      </c>
      <c r="E43" s="194"/>
      <c r="F43" s="194">
        <v>3</v>
      </c>
      <c r="G43" s="194">
        <v>4</v>
      </c>
      <c r="H43" s="194">
        <v>5</v>
      </c>
      <c r="I43" s="194">
        <v>6</v>
      </c>
      <c r="J43" s="194">
        <v>7</v>
      </c>
      <c r="K43" s="194">
        <v>8</v>
      </c>
      <c r="L43" s="194">
        <v>9</v>
      </c>
      <c r="M43" s="194">
        <v>10</v>
      </c>
      <c r="N43" s="194">
        <v>11</v>
      </c>
      <c r="O43" s="194">
        <v>12</v>
      </c>
      <c r="P43" s="194">
        <v>13</v>
      </c>
      <c r="Q43" s="194">
        <v>14</v>
      </c>
      <c r="R43" s="194">
        <v>15</v>
      </c>
      <c r="S43" s="194">
        <v>16</v>
      </c>
    </row>
    <row r="44" spans="1:19" ht="26.25" thickTop="1">
      <c r="A44" s="257"/>
      <c r="B44" s="258" t="s">
        <v>314</v>
      </c>
      <c r="C44" s="259"/>
      <c r="D44" s="260">
        <v>104807.21476999999</v>
      </c>
      <c r="E44" s="260">
        <v>104807.21476999999</v>
      </c>
      <c r="F44" s="260">
        <v>179365.28444000008</v>
      </c>
      <c r="G44" s="260">
        <v>213764.70546260205</v>
      </c>
      <c r="H44" s="260">
        <v>188215.49397113067</v>
      </c>
      <c r="I44" s="260">
        <v>185716.6110272119</v>
      </c>
      <c r="J44" s="260">
        <v>175055.39911207068</v>
      </c>
      <c r="K44" s="260">
        <v>165124.40923762624</v>
      </c>
      <c r="L44" s="260">
        <v>145005.8590331818</v>
      </c>
      <c r="M44" s="260">
        <v>105719.90882873736</v>
      </c>
      <c r="N44" s="260">
        <v>85351.35162429292</v>
      </c>
      <c r="O44" s="260">
        <v>72085.29344984848</v>
      </c>
      <c r="P44" s="260">
        <v>53535.11908873737</v>
      </c>
      <c r="Q44" s="260">
        <v>34615.10308873736</v>
      </c>
      <c r="R44" s="260">
        <v>16516.771687656987</v>
      </c>
      <c r="S44" s="260">
        <v>0.0005033333327446599</v>
      </c>
    </row>
    <row r="45" spans="1:19" ht="12.75">
      <c r="A45" s="215"/>
      <c r="B45" s="200" t="s">
        <v>2</v>
      </c>
      <c r="C45" s="217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</row>
    <row r="46" spans="1:19" ht="36">
      <c r="A46" s="215"/>
      <c r="B46" s="261" t="s">
        <v>315</v>
      </c>
      <c r="C46" s="217"/>
      <c r="D46" s="202">
        <v>57331.54633</v>
      </c>
      <c r="E46" s="202">
        <v>57331.54633</v>
      </c>
      <c r="F46" s="202">
        <v>46969.318</v>
      </c>
      <c r="G46" s="202">
        <v>48310.958</v>
      </c>
      <c r="H46" s="202">
        <v>25074.792</v>
      </c>
      <c r="I46" s="202">
        <v>24299.9</v>
      </c>
      <c r="J46" s="202">
        <v>18654.9</v>
      </c>
      <c r="K46" s="202">
        <v>16240.9</v>
      </c>
      <c r="L46" s="202">
        <v>15599.9</v>
      </c>
      <c r="M46" s="202">
        <v>-0.09999999999854481</v>
      </c>
      <c r="N46" s="202">
        <v>-0.09999999999854481</v>
      </c>
      <c r="O46" s="202">
        <v>-0.09999999999854481</v>
      </c>
      <c r="P46" s="202">
        <v>-0.09999999999854481</v>
      </c>
      <c r="Q46" s="202">
        <v>-0.09999999999854481</v>
      </c>
      <c r="R46" s="202">
        <v>-0.09999999999854481</v>
      </c>
      <c r="S46" s="202">
        <v>-0.09999999999854481</v>
      </c>
    </row>
    <row r="47" spans="1:19" ht="31.5" customHeight="1">
      <c r="A47" s="215"/>
      <c r="B47" s="262" t="s">
        <v>316</v>
      </c>
      <c r="C47" s="217"/>
      <c r="D47" s="202">
        <v>35675.668439999994</v>
      </c>
      <c r="E47" s="202">
        <v>35675.668439999994</v>
      </c>
      <c r="F47" s="202">
        <v>116595.96644000008</v>
      </c>
      <c r="G47" s="202">
        <v>144653.74746260207</v>
      </c>
      <c r="H47" s="202">
        <v>137340.70197113068</v>
      </c>
      <c r="I47" s="202">
        <v>130616.71102721193</v>
      </c>
      <c r="J47" s="202">
        <v>120600.49911207068</v>
      </c>
      <c r="K47" s="202">
        <v>110083.50923762625</v>
      </c>
      <c r="L47" s="202">
        <v>96405.9590331818</v>
      </c>
      <c r="M47" s="202">
        <v>74720.00882873737</v>
      </c>
      <c r="N47" s="202">
        <v>62351.451624292924</v>
      </c>
      <c r="O47" s="202">
        <v>54985.39344984848</v>
      </c>
      <c r="P47" s="202">
        <v>43535.21908873737</v>
      </c>
      <c r="Q47" s="202">
        <v>34615.20308873737</v>
      </c>
      <c r="R47" s="202">
        <v>16516.871687656992</v>
      </c>
      <c r="S47" s="202">
        <v>0.10050333333856543</v>
      </c>
    </row>
    <row r="48" spans="1:19" ht="31.5" customHeight="1" thickBot="1">
      <c r="A48" s="263"/>
      <c r="B48" s="264" t="s">
        <v>317</v>
      </c>
      <c r="C48" s="265"/>
      <c r="D48" s="266">
        <v>11800</v>
      </c>
      <c r="E48" s="266">
        <v>11800</v>
      </c>
      <c r="F48" s="266">
        <v>15800</v>
      </c>
      <c r="G48" s="266">
        <v>20800</v>
      </c>
      <c r="H48" s="266">
        <v>25800</v>
      </c>
      <c r="I48" s="266">
        <v>30800</v>
      </c>
      <c r="J48" s="266">
        <v>35800</v>
      </c>
      <c r="K48" s="266">
        <v>38800</v>
      </c>
      <c r="L48" s="266">
        <v>33000</v>
      </c>
      <c r="M48" s="266">
        <v>31000</v>
      </c>
      <c r="N48" s="266">
        <v>23000</v>
      </c>
      <c r="O48" s="266">
        <v>17100</v>
      </c>
      <c r="P48" s="266">
        <v>10000</v>
      </c>
      <c r="Q48" s="266">
        <v>0</v>
      </c>
      <c r="R48" s="266">
        <v>0</v>
      </c>
      <c r="S48" s="266">
        <v>0</v>
      </c>
    </row>
    <row r="49" spans="1:19" ht="12.75" customHeight="1" thickTop="1">
      <c r="A49" s="267"/>
      <c r="B49" s="249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</row>
    <row r="50" spans="6:19" ht="12.75"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</row>
    <row r="51" spans="1:19" ht="29.25" customHeight="1">
      <c r="A51" s="269" t="s">
        <v>318</v>
      </c>
      <c r="B51" s="269"/>
      <c r="C51" s="269"/>
      <c r="D51" s="269"/>
      <c r="E51" s="269"/>
      <c r="F51" s="269"/>
      <c r="G51" s="269"/>
      <c r="H51" s="269"/>
      <c r="I51" s="269"/>
      <c r="J51" s="269"/>
      <c r="K51" s="269"/>
      <c r="L51" s="269"/>
      <c r="M51" s="269"/>
      <c r="N51" s="269"/>
      <c r="O51" s="269"/>
      <c r="P51" s="269"/>
      <c r="Q51" s="269"/>
      <c r="R51" s="269"/>
      <c r="S51" s="269"/>
    </row>
    <row r="52" ht="12.75">
      <c r="F52" s="204"/>
    </row>
    <row r="53" spans="1:2" ht="12.75">
      <c r="A53" s="270" t="s">
        <v>276</v>
      </c>
      <c r="B53" s="270" t="s">
        <v>319</v>
      </c>
    </row>
    <row r="54" ht="13.5" thickBot="1">
      <c r="B54" s="270"/>
    </row>
    <row r="55" spans="1:19" ht="36.75" thickTop="1">
      <c r="A55" s="271" t="s">
        <v>268</v>
      </c>
      <c r="B55" s="271" t="s">
        <v>269</v>
      </c>
      <c r="C55" s="272" t="s">
        <v>270</v>
      </c>
      <c r="D55" s="272" t="s">
        <v>271</v>
      </c>
      <c r="E55" s="272" t="s">
        <v>272</v>
      </c>
      <c r="F55" s="273" t="s">
        <v>374</v>
      </c>
      <c r="G55" s="273" t="s">
        <v>375</v>
      </c>
      <c r="H55" s="273" t="s">
        <v>376</v>
      </c>
      <c r="I55" s="273" t="s">
        <v>377</v>
      </c>
      <c r="J55" s="273" t="s">
        <v>378</v>
      </c>
      <c r="K55" s="273" t="s">
        <v>379</v>
      </c>
      <c r="L55" s="273" t="s">
        <v>380</v>
      </c>
      <c r="M55" s="273" t="s">
        <v>381</v>
      </c>
      <c r="N55" s="273" t="s">
        <v>382</v>
      </c>
      <c r="O55" s="273" t="s">
        <v>383</v>
      </c>
      <c r="P55" s="273" t="s">
        <v>384</v>
      </c>
      <c r="Q55" s="273" t="s">
        <v>385</v>
      </c>
      <c r="R55" s="273" t="s">
        <v>386</v>
      </c>
      <c r="S55" s="273" t="s">
        <v>387</v>
      </c>
    </row>
    <row r="56" spans="1:19" s="275" customFormat="1" ht="9.75" thickBot="1">
      <c r="A56" s="274">
        <v>1</v>
      </c>
      <c r="B56" s="274">
        <v>2</v>
      </c>
      <c r="C56" s="274">
        <v>4</v>
      </c>
      <c r="D56" s="274">
        <v>5</v>
      </c>
      <c r="E56" s="274"/>
      <c r="F56" s="274">
        <v>3</v>
      </c>
      <c r="G56" s="274">
        <v>4</v>
      </c>
      <c r="H56" s="274">
        <v>5</v>
      </c>
      <c r="I56" s="274">
        <v>6</v>
      </c>
      <c r="J56" s="274">
        <v>7</v>
      </c>
      <c r="K56" s="274">
        <v>8</v>
      </c>
      <c r="L56" s="274">
        <v>9</v>
      </c>
      <c r="M56" s="274">
        <v>10</v>
      </c>
      <c r="N56" s="274">
        <v>11</v>
      </c>
      <c r="O56" s="274">
        <v>12</v>
      </c>
      <c r="P56" s="274">
        <v>13</v>
      </c>
      <c r="Q56" s="274">
        <v>14</v>
      </c>
      <c r="R56" s="274">
        <v>15</v>
      </c>
      <c r="S56" s="274">
        <v>16</v>
      </c>
    </row>
    <row r="57" spans="1:20" ht="27" customHeight="1">
      <c r="A57" s="276" t="s">
        <v>320</v>
      </c>
      <c r="B57" s="277" t="s">
        <v>321</v>
      </c>
      <c r="C57" s="278"/>
      <c r="D57" s="279">
        <v>0.2192755658091255</v>
      </c>
      <c r="E57" s="280">
        <v>0.2194911347883319</v>
      </c>
      <c r="F57" s="280">
        <v>0.30901036095036494</v>
      </c>
      <c r="G57" s="279">
        <v>0.4297151517561936</v>
      </c>
      <c r="H57" s="279">
        <v>0.3736604681705088</v>
      </c>
      <c r="I57" s="279">
        <v>0.36603601832133725</v>
      </c>
      <c r="J57" s="279">
        <v>0.32845951929995804</v>
      </c>
      <c r="K57" s="279">
        <v>0.2977241968015126</v>
      </c>
      <c r="L57" s="279">
        <v>0.2497894541150354</v>
      </c>
      <c r="M57" s="279">
        <v>0.17364538789695283</v>
      </c>
      <c r="N57" s="279">
        <v>0.1371356123791756</v>
      </c>
      <c r="O57" s="279">
        <v>0.11074959178840607</v>
      </c>
      <c r="P57" s="279">
        <v>0.07874467124809663</v>
      </c>
      <c r="Q57" s="279">
        <v>0.04873205186150702</v>
      </c>
      <c r="R57" s="279">
        <v>0.022278535750715454</v>
      </c>
      <c r="S57" s="279">
        <v>6.50917721771266E-10</v>
      </c>
      <c r="T57" s="281"/>
    </row>
    <row r="58" spans="1:20" ht="87" customHeight="1">
      <c r="A58" s="276" t="s">
        <v>322</v>
      </c>
      <c r="B58" s="277" t="s">
        <v>323</v>
      </c>
      <c r="C58" s="278"/>
      <c r="D58" s="282">
        <v>0.09932764726352857</v>
      </c>
      <c r="E58" s="282">
        <v>0.09942529589778731</v>
      </c>
      <c r="F58" s="282">
        <v>0.2280916594631349</v>
      </c>
      <c r="G58" s="283">
        <v>0.33259925695246034</v>
      </c>
      <c r="H58" s="283">
        <v>0.3238799834701618</v>
      </c>
      <c r="I58" s="283">
        <v>0.3181424099229836</v>
      </c>
      <c r="J58" s="283">
        <v>0.29345700285277304</v>
      </c>
      <c r="K58" s="283">
        <v>0.26844137344330565</v>
      </c>
      <c r="L58" s="283">
        <v>0.2229168123388334</v>
      </c>
      <c r="M58" s="283">
        <v>0.1736455521473668</v>
      </c>
      <c r="N58" s="283">
        <v>0.1371357730510452</v>
      </c>
      <c r="O58" s="283">
        <v>0.11074974542528052</v>
      </c>
      <c r="P58" s="283">
        <v>0.07874481833784368</v>
      </c>
      <c r="Q58" s="283">
        <v>0.04873219264413516</v>
      </c>
      <c r="R58" s="283">
        <v>0.02227867063503894</v>
      </c>
      <c r="S58" s="283">
        <v>1.2997231955695705E-07</v>
      </c>
      <c r="T58" s="284"/>
    </row>
    <row r="59" spans="1:19" ht="27" customHeight="1" thickBot="1">
      <c r="A59" s="285"/>
      <c r="B59" s="286" t="s">
        <v>324</v>
      </c>
      <c r="C59" s="285"/>
      <c r="D59" s="287">
        <v>286782.1986</v>
      </c>
      <c r="E59" s="287">
        <v>286500.541002</v>
      </c>
      <c r="F59" s="287">
        <v>348270.42799799994</v>
      </c>
      <c r="G59" s="287">
        <v>298474.05369204</v>
      </c>
      <c r="H59" s="287">
        <v>302224.3614252137</v>
      </c>
      <c r="I59" s="287">
        <v>304423.5021661298</v>
      </c>
      <c r="J59" s="287">
        <v>319775.2943531627</v>
      </c>
      <c r="K59" s="287">
        <v>332773.2398204337</v>
      </c>
      <c r="L59" s="287">
        <v>348307.40043909696</v>
      </c>
      <c r="M59" s="287">
        <v>365295.88298011763</v>
      </c>
      <c r="N59" s="287">
        <v>373431.8904193864</v>
      </c>
      <c r="O59" s="287">
        <v>390531.24595297046</v>
      </c>
      <c r="P59" s="287">
        <v>407914.22383414715</v>
      </c>
      <c r="Q59" s="287">
        <v>426188.9466970649</v>
      </c>
      <c r="R59" s="287">
        <v>444825.5991094899</v>
      </c>
      <c r="S59" s="287">
        <v>463960.3279274664</v>
      </c>
    </row>
    <row r="60" spans="6:19" ht="13.5" thickTop="1"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68"/>
      <c r="Q60" s="268"/>
      <c r="R60" s="268"/>
      <c r="S60" s="268"/>
    </row>
    <row r="61" spans="6:19" ht="12.75">
      <c r="F61" s="288"/>
      <c r="G61" s="288"/>
      <c r="H61" s="288"/>
      <c r="I61" s="288"/>
      <c r="J61" s="288"/>
      <c r="K61" s="288"/>
      <c r="L61" s="288"/>
      <c r="M61" s="288"/>
      <c r="N61" s="288"/>
      <c r="O61" s="288"/>
      <c r="P61" s="288"/>
      <c r="Q61" s="288"/>
      <c r="R61" s="288"/>
      <c r="S61" s="288"/>
    </row>
    <row r="62" spans="1:2" ht="12.75">
      <c r="A62" s="270" t="s">
        <v>278</v>
      </c>
      <c r="B62" s="270" t="s">
        <v>325</v>
      </c>
    </row>
    <row r="63" ht="13.5" thickBot="1">
      <c r="B63" s="270"/>
    </row>
    <row r="64" spans="1:19" ht="36.75" thickTop="1">
      <c r="A64" s="271" t="s">
        <v>268</v>
      </c>
      <c r="B64" s="271" t="s">
        <v>269</v>
      </c>
      <c r="C64" s="272" t="s">
        <v>270</v>
      </c>
      <c r="D64" s="272" t="s">
        <v>271</v>
      </c>
      <c r="E64" s="272" t="s">
        <v>272</v>
      </c>
      <c r="F64" s="273" t="s">
        <v>374</v>
      </c>
      <c r="G64" s="273" t="s">
        <v>375</v>
      </c>
      <c r="H64" s="273" t="s">
        <v>376</v>
      </c>
      <c r="I64" s="273" t="s">
        <v>377</v>
      </c>
      <c r="J64" s="273" t="s">
        <v>378</v>
      </c>
      <c r="K64" s="273" t="s">
        <v>379</v>
      </c>
      <c r="L64" s="273" t="s">
        <v>380</v>
      </c>
      <c r="M64" s="273" t="s">
        <v>381</v>
      </c>
      <c r="N64" s="273" t="s">
        <v>382</v>
      </c>
      <c r="O64" s="273" t="s">
        <v>383</v>
      </c>
      <c r="P64" s="273" t="s">
        <v>384</v>
      </c>
      <c r="Q64" s="273" t="s">
        <v>385</v>
      </c>
      <c r="R64" s="273" t="s">
        <v>386</v>
      </c>
      <c r="S64" s="273" t="s">
        <v>387</v>
      </c>
    </row>
    <row r="65" spans="1:19" ht="13.5" thickBot="1">
      <c r="A65" s="274">
        <v>1</v>
      </c>
      <c r="B65" s="274">
        <v>2</v>
      </c>
      <c r="C65" s="274">
        <v>4</v>
      </c>
      <c r="D65" s="274">
        <v>5</v>
      </c>
      <c r="E65" s="274"/>
      <c r="F65" s="274">
        <v>3</v>
      </c>
      <c r="G65" s="274">
        <v>4</v>
      </c>
      <c r="H65" s="274">
        <v>5</v>
      </c>
      <c r="I65" s="274">
        <v>6</v>
      </c>
      <c r="J65" s="274">
        <v>7</v>
      </c>
      <c r="K65" s="274">
        <v>8</v>
      </c>
      <c r="L65" s="274">
        <v>9</v>
      </c>
      <c r="M65" s="274">
        <v>10</v>
      </c>
      <c r="N65" s="274">
        <v>11</v>
      </c>
      <c r="O65" s="274">
        <v>12</v>
      </c>
      <c r="P65" s="274">
        <v>13</v>
      </c>
      <c r="Q65" s="274">
        <v>14</v>
      </c>
      <c r="R65" s="274">
        <v>15</v>
      </c>
      <c r="S65" s="274">
        <v>16</v>
      </c>
    </row>
    <row r="66" spans="1:19" ht="36">
      <c r="A66" s="276" t="s">
        <v>320</v>
      </c>
      <c r="B66" s="277" t="s">
        <v>326</v>
      </c>
      <c r="C66" s="278"/>
      <c r="D66" s="280">
        <v>0.07913698658003106</v>
      </c>
      <c r="E66" s="280">
        <v>0.0758640068391643</v>
      </c>
      <c r="F66" s="280">
        <v>0.21583314027004233</v>
      </c>
      <c r="G66" s="280">
        <v>0.14105170196700395</v>
      </c>
      <c r="H66" s="280">
        <v>0.1335265418179072</v>
      </c>
      <c r="I66" s="280">
        <v>0.09229590753779301</v>
      </c>
      <c r="J66" s="280">
        <v>0.08934900648656238</v>
      </c>
      <c r="K66" s="280">
        <v>0.08269768574747535</v>
      </c>
      <c r="L66" s="280">
        <v>0.07936810060406806</v>
      </c>
      <c r="M66" s="280">
        <v>0.07419652533111269</v>
      </c>
      <c r="N66" s="280">
        <v>0.040794255728722154</v>
      </c>
      <c r="O66" s="280">
        <v>0.02674155841574173</v>
      </c>
      <c r="P66" s="280">
        <v>0.03221349742766212</v>
      </c>
      <c r="Q66" s="280">
        <v>0.03009005135024768</v>
      </c>
      <c r="R66" s="280">
        <v>0.02614291746312544</v>
      </c>
      <c r="S66" s="280">
        <v>0.022014593826286354</v>
      </c>
    </row>
    <row r="67" spans="1:19" ht="96.75" customHeight="1">
      <c r="A67" s="276" t="s">
        <v>322</v>
      </c>
      <c r="B67" s="277" t="s">
        <v>327</v>
      </c>
      <c r="C67" s="278"/>
      <c r="D67" s="282">
        <v>0.019236250460909883</v>
      </c>
      <c r="E67" s="282">
        <v>0.015904382532974663</v>
      </c>
      <c r="F67" s="282">
        <v>0.015446556777513401</v>
      </c>
      <c r="G67" s="282">
        <v>0.02795707956197364</v>
      </c>
      <c r="H67" s="282">
        <v>0.041586121565333097</v>
      </c>
      <c r="I67" s="282">
        <v>0.0428748375712906</v>
      </c>
      <c r="J67" s="282">
        <v>0.04375448978228656</v>
      </c>
      <c r="K67" s="282">
        <v>0.04906216864267508</v>
      </c>
      <c r="L67" s="282">
        <v>0.05139108952788828</v>
      </c>
      <c r="M67" s="282">
        <v>0.04857346075222871</v>
      </c>
      <c r="N67" s="282">
        <v>0.04079425572872216</v>
      </c>
      <c r="O67" s="282">
        <v>0.02674155841574173</v>
      </c>
      <c r="P67" s="282">
        <v>0.032213497427662115</v>
      </c>
      <c r="Q67" s="282">
        <v>0.03009005135024768</v>
      </c>
      <c r="R67" s="282">
        <v>0.02614291746312544</v>
      </c>
      <c r="S67" s="282">
        <v>0.022014593826286354</v>
      </c>
    </row>
    <row r="68" spans="1:19" ht="20.25" thickBot="1">
      <c r="A68" s="285"/>
      <c r="B68" s="286" t="s">
        <v>328</v>
      </c>
      <c r="C68" s="285"/>
      <c r="D68" s="287">
        <v>71695.54965</v>
      </c>
      <c r="E68" s="287">
        <v>71625.1352505</v>
      </c>
      <c r="F68" s="287">
        <v>87067.60699949999</v>
      </c>
      <c r="G68" s="287">
        <v>74618.51342301</v>
      </c>
      <c r="H68" s="287">
        <v>75556.09035630342</v>
      </c>
      <c r="I68" s="287">
        <v>76105.87554153246</v>
      </c>
      <c r="J68" s="287">
        <v>79943.82358829067</v>
      </c>
      <c r="K68" s="287">
        <v>83193.30995510843</v>
      </c>
      <c r="L68" s="287">
        <v>87076.85010977424</v>
      </c>
      <c r="M68" s="287">
        <v>91323.97074502941</v>
      </c>
      <c r="N68" s="287">
        <v>93357.9726048466</v>
      </c>
      <c r="O68" s="287">
        <v>97632.81148824262</v>
      </c>
      <c r="P68" s="287">
        <v>101978.55595853679</v>
      </c>
      <c r="Q68" s="287">
        <v>106547.23667426623</v>
      </c>
      <c r="R68" s="287">
        <v>111206.39977737247</v>
      </c>
      <c r="S68" s="287">
        <v>115990.0819818666</v>
      </c>
    </row>
    <row r="69" spans="6:19" ht="13.5" thickTop="1">
      <c r="F69" s="289"/>
      <c r="G69" s="289"/>
      <c r="H69" s="289"/>
      <c r="I69" s="289"/>
      <c r="J69" s="289"/>
      <c r="K69" s="289"/>
      <c r="L69" s="289"/>
      <c r="M69" s="289"/>
      <c r="N69" s="289"/>
      <c r="O69" s="289"/>
      <c r="P69" s="289"/>
      <c r="Q69" s="289"/>
      <c r="R69" s="289"/>
      <c r="S69" s="289"/>
    </row>
    <row r="70" spans="6:19" ht="12.75">
      <c r="F70" s="268"/>
      <c r="G70" s="268"/>
      <c r="H70" s="268"/>
      <c r="I70" s="268"/>
      <c r="J70" s="268"/>
      <c r="K70" s="268"/>
      <c r="L70" s="268"/>
      <c r="M70" s="268"/>
      <c r="N70" s="268"/>
      <c r="O70" s="268"/>
      <c r="P70" s="268"/>
      <c r="Q70" s="268"/>
      <c r="R70" s="268"/>
      <c r="S70" s="268"/>
    </row>
    <row r="71" spans="1:19" ht="12.75">
      <c r="A71" s="270" t="s">
        <v>280</v>
      </c>
      <c r="B71" s="270" t="s">
        <v>329</v>
      </c>
      <c r="F71" s="290"/>
      <c r="G71" s="290"/>
      <c r="H71" s="290"/>
      <c r="I71" s="290"/>
      <c r="J71" s="290"/>
      <c r="K71" s="290"/>
      <c r="L71" s="290"/>
      <c r="M71" s="290"/>
      <c r="N71" s="290"/>
      <c r="O71" s="290"/>
      <c r="P71" s="290"/>
      <c r="Q71" s="290"/>
      <c r="R71" s="290"/>
      <c r="S71" s="290"/>
    </row>
    <row r="72" spans="1:19" ht="13.5" thickBot="1">
      <c r="A72" s="270"/>
      <c r="B72" s="270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</row>
    <row r="73" spans="1:19" ht="36.75" thickTop="1">
      <c r="A73" s="291" t="s">
        <v>268</v>
      </c>
      <c r="B73" s="291" t="s">
        <v>269</v>
      </c>
      <c r="C73" s="292" t="s">
        <v>270</v>
      </c>
      <c r="D73" s="292" t="s">
        <v>271</v>
      </c>
      <c r="E73" s="292" t="s">
        <v>272</v>
      </c>
      <c r="F73" s="273" t="s">
        <v>374</v>
      </c>
      <c r="G73" s="273" t="s">
        <v>375</v>
      </c>
      <c r="H73" s="273" t="s">
        <v>376</v>
      </c>
      <c r="I73" s="273" t="s">
        <v>377</v>
      </c>
      <c r="J73" s="273" t="s">
        <v>378</v>
      </c>
      <c r="K73" s="273" t="s">
        <v>379</v>
      </c>
      <c r="L73" s="273" t="s">
        <v>380</v>
      </c>
      <c r="M73" s="273" t="s">
        <v>381</v>
      </c>
      <c r="N73" s="273" t="s">
        <v>382</v>
      </c>
      <c r="O73" s="273" t="s">
        <v>383</v>
      </c>
      <c r="P73" s="273" t="s">
        <v>384</v>
      </c>
      <c r="Q73" s="273" t="s">
        <v>385</v>
      </c>
      <c r="R73" s="273" t="s">
        <v>386</v>
      </c>
      <c r="S73" s="273" t="s">
        <v>387</v>
      </c>
    </row>
    <row r="74" spans="1:19" ht="13.5" thickBot="1">
      <c r="A74" s="274">
        <v>1</v>
      </c>
      <c r="B74" s="274">
        <v>2</v>
      </c>
      <c r="C74" s="274">
        <v>4</v>
      </c>
      <c r="D74" s="274">
        <v>5</v>
      </c>
      <c r="E74" s="274"/>
      <c r="F74" s="274">
        <v>3</v>
      </c>
      <c r="G74" s="274">
        <v>4</v>
      </c>
      <c r="H74" s="274">
        <v>5</v>
      </c>
      <c r="I74" s="274">
        <v>6</v>
      </c>
      <c r="J74" s="274">
        <v>7</v>
      </c>
      <c r="K74" s="274">
        <v>8</v>
      </c>
      <c r="L74" s="274">
        <v>9</v>
      </c>
      <c r="M74" s="274">
        <v>10</v>
      </c>
      <c r="N74" s="274">
        <v>11</v>
      </c>
      <c r="O74" s="274">
        <v>12</v>
      </c>
      <c r="P74" s="274">
        <v>13</v>
      </c>
      <c r="Q74" s="274">
        <v>14</v>
      </c>
      <c r="R74" s="274">
        <v>15</v>
      </c>
      <c r="S74" s="274">
        <v>16</v>
      </c>
    </row>
    <row r="75" spans="1:19" ht="15">
      <c r="A75" s="293" t="s">
        <v>320</v>
      </c>
      <c r="B75" s="294" t="s">
        <v>330</v>
      </c>
      <c r="C75" s="294"/>
      <c r="D75" s="295">
        <v>-601512.5593814971</v>
      </c>
      <c r="E75" s="295">
        <v>-570114.22311</v>
      </c>
      <c r="F75" s="295">
        <v>2697.423999999999</v>
      </c>
      <c r="G75" s="295">
        <v>10783.54498782003</v>
      </c>
      <c r="H75" s="295">
        <v>19176.625821834197</v>
      </c>
      <c r="I75" s="295">
        <v>28127.9706587448</v>
      </c>
      <c r="J75" s="295">
        <v>37508.00942497031</v>
      </c>
      <c r="K75" s="295">
        <v>46996.889196529926</v>
      </c>
      <c r="L75" s="295">
        <v>56801.39169545629</v>
      </c>
      <c r="M75" s="295">
        <v>66735.33897850767</v>
      </c>
      <c r="N75" s="295">
        <v>76491.76148930518</v>
      </c>
      <c r="O75" s="295">
        <v>85436.15690487588</v>
      </c>
      <c r="P75" s="295">
        <v>93042.370272381</v>
      </c>
      <c r="Q75" s="295">
        <v>101302.73952413292</v>
      </c>
      <c r="R75" s="295">
        <v>109709.18491474562</v>
      </c>
      <c r="S75" s="295">
        <v>117598.83417509182</v>
      </c>
    </row>
    <row r="76" spans="1:19" ht="25.5">
      <c r="A76" s="296" t="s">
        <v>331</v>
      </c>
      <c r="B76" s="297" t="s">
        <v>332</v>
      </c>
      <c r="C76" s="278"/>
      <c r="D76" s="298">
        <v>-229987.43800000002</v>
      </c>
      <c r="E76" s="298">
        <v>-229987.43800000002</v>
      </c>
      <c r="F76" s="298">
        <v>391365.603</v>
      </c>
      <c r="G76" s="298">
        <v>414228.8881534</v>
      </c>
      <c r="H76" s="298">
        <v>437993.2365620228</v>
      </c>
      <c r="I76" s="298">
        <v>462608.3226406164</v>
      </c>
      <c r="J76" s="298">
        <v>488672.40692294587</v>
      </c>
      <c r="K76" s="298">
        <v>515485.9995584277</v>
      </c>
      <c r="L76" s="298">
        <v>543467.8795393957</v>
      </c>
      <c r="M76" s="298">
        <v>572089.8199556543</v>
      </c>
      <c r="N76" s="298">
        <v>601049.7127435834</v>
      </c>
      <c r="O76" s="298">
        <v>629402.7523555623</v>
      </c>
      <c r="P76" s="298">
        <v>658223.6629456443</v>
      </c>
      <c r="Q76" s="298">
        <v>688526.1026116536</v>
      </c>
      <c r="R76" s="298">
        <v>719364.4804722096</v>
      </c>
      <c r="S76" s="298">
        <v>751030.686259297</v>
      </c>
    </row>
    <row r="77" spans="1:19" ht="25.5">
      <c r="A77" s="296" t="s">
        <v>333</v>
      </c>
      <c r="B77" s="297" t="s">
        <v>334</v>
      </c>
      <c r="C77" s="278"/>
      <c r="D77" s="298">
        <v>371525.121381497</v>
      </c>
      <c r="E77" s="298">
        <v>340126.78511</v>
      </c>
      <c r="F77" s="298">
        <v>388668.179</v>
      </c>
      <c r="G77" s="298">
        <v>403445.34316557995</v>
      </c>
      <c r="H77" s="298">
        <v>418816.6107401886</v>
      </c>
      <c r="I77" s="298">
        <v>434480.3519818716</v>
      </c>
      <c r="J77" s="298">
        <v>451164.39749797556</v>
      </c>
      <c r="K77" s="298">
        <v>468489.1103618978</v>
      </c>
      <c r="L77" s="298">
        <v>486666.4878439394</v>
      </c>
      <c r="M77" s="298">
        <v>505354.48097714665</v>
      </c>
      <c r="N77" s="298">
        <v>524557.9512542782</v>
      </c>
      <c r="O77" s="298">
        <v>543966.5954506864</v>
      </c>
      <c r="P77" s="298">
        <v>565181.2926732633</v>
      </c>
      <c r="Q77" s="298">
        <v>587223.3630875207</v>
      </c>
      <c r="R77" s="298">
        <v>609655.295557464</v>
      </c>
      <c r="S77" s="298">
        <v>633431.8520842051</v>
      </c>
    </row>
    <row r="78" spans="1:19" s="270" customFormat="1" ht="25.5">
      <c r="A78" s="276" t="s">
        <v>322</v>
      </c>
      <c r="B78" s="299" t="s">
        <v>335</v>
      </c>
      <c r="C78" s="300"/>
      <c r="D78" s="301">
        <v>-127270.91432999999</v>
      </c>
      <c r="E78" s="301">
        <v>-124270.91432999999</v>
      </c>
      <c r="F78" s="301">
        <v>-87929.99367</v>
      </c>
      <c r="G78" s="301">
        <v>-39252.308999999994</v>
      </c>
      <c r="H78" s="301">
        <v>13182.10982610625</v>
      </c>
      <c r="I78" s="301">
        <v>-18813.464577374398</v>
      </c>
      <c r="J78" s="301">
        <v>-20292.71239790882</v>
      </c>
      <c r="K78" s="301">
        <v>-30618.548499174925</v>
      </c>
      <c r="L78" s="301">
        <v>-30511.11519784518</v>
      </c>
      <c r="M78" s="301">
        <v>-22687.220846354794</v>
      </c>
      <c r="N78" s="301">
        <v>-52226.6586902471</v>
      </c>
      <c r="O78" s="301">
        <v>-69098.92275652639</v>
      </c>
      <c r="P78" s="301">
        <v>-72156.83053193978</v>
      </c>
      <c r="Q78" s="301">
        <v>-80893.60896930716</v>
      </c>
      <c r="R78" s="301">
        <v>-91306.19919723626</v>
      </c>
      <c r="S78" s="301">
        <v>-101569.09756517979</v>
      </c>
    </row>
    <row r="79" spans="1:19" ht="27.75" customHeight="1">
      <c r="A79" s="296" t="s">
        <v>336</v>
      </c>
      <c r="B79" s="297" t="s">
        <v>337</v>
      </c>
      <c r="C79" s="278"/>
      <c r="D79" s="302">
        <v>107488.33967</v>
      </c>
      <c r="E79" s="302">
        <v>107488.33967</v>
      </c>
      <c r="F79" s="302">
        <v>187585.11033</v>
      </c>
      <c r="G79" s="302">
        <v>81697.868</v>
      </c>
      <c r="H79" s="302">
        <v>64260.532479999994</v>
      </c>
      <c r="I79" s="302">
        <v>43383.3559696</v>
      </c>
      <c r="J79" s="302">
        <v>42974.633248992</v>
      </c>
      <c r="K79" s="302">
        <v>37889.87224646176</v>
      </c>
      <c r="L79" s="302">
        <v>35860.56969139099</v>
      </c>
      <c r="M79" s="302">
        <v>35611.96108521882</v>
      </c>
      <c r="N79" s="302">
        <v>20212.080696071007</v>
      </c>
      <c r="O79" s="302">
        <v>20414.201503031716</v>
      </c>
      <c r="P79" s="302">
        <v>20618.343518062033</v>
      </c>
      <c r="Q79" s="302">
        <v>20824.526953242654</v>
      </c>
      <c r="R79" s="302">
        <v>21032.77222277508</v>
      </c>
      <c r="S79" s="302">
        <v>21243.099945002832</v>
      </c>
    </row>
    <row r="80" spans="1:19" ht="25.5">
      <c r="A80" s="296" t="s">
        <v>338</v>
      </c>
      <c r="B80" s="297" t="s">
        <v>339</v>
      </c>
      <c r="C80" s="278"/>
      <c r="D80" s="302">
        <v>234759.254</v>
      </c>
      <c r="E80" s="302">
        <v>231759.254</v>
      </c>
      <c r="F80" s="302">
        <v>275515.104</v>
      </c>
      <c r="G80" s="302">
        <v>120950.177</v>
      </c>
      <c r="H80" s="302">
        <v>51078.422653893744</v>
      </c>
      <c r="I80" s="302">
        <v>62196.8205469744</v>
      </c>
      <c r="J80" s="302">
        <v>63267.34564690082</v>
      </c>
      <c r="K80" s="302">
        <v>68508.42074563669</v>
      </c>
      <c r="L80" s="302">
        <v>66371.68488923617</v>
      </c>
      <c r="M80" s="302">
        <v>58299.181931573614</v>
      </c>
      <c r="N80" s="302">
        <v>72438.7393863181</v>
      </c>
      <c r="O80" s="302">
        <v>89513.1242595581</v>
      </c>
      <c r="P80" s="302">
        <v>92775.1740500018</v>
      </c>
      <c r="Q80" s="302">
        <v>101718.13592254982</v>
      </c>
      <c r="R80" s="302">
        <v>112338.97142001134</v>
      </c>
      <c r="S80" s="302">
        <v>122812.19751018262</v>
      </c>
    </row>
    <row r="81" spans="1:19" s="270" customFormat="1" ht="15">
      <c r="A81" s="276" t="s">
        <v>340</v>
      </c>
      <c r="B81" s="300" t="s">
        <v>341</v>
      </c>
      <c r="C81" s="300"/>
      <c r="D81" s="301">
        <v>705209.8123</v>
      </c>
      <c r="E81" s="301">
        <v>706809.8123</v>
      </c>
      <c r="F81" s="301">
        <v>85232.56967000008</v>
      </c>
      <c r="G81" s="301">
        <v>28468.69791218007</v>
      </c>
      <c r="H81" s="301">
        <v>-32358.897010750443</v>
      </c>
      <c r="I81" s="301">
        <v>-9314.764419901388</v>
      </c>
      <c r="J81" s="301">
        <v>-17215.663376368688</v>
      </c>
      <c r="K81" s="301">
        <v>-16378.766790565795</v>
      </c>
      <c r="L81" s="301">
        <v>-26290.276497611114</v>
      </c>
      <c r="M81" s="301">
        <v>-44048.11813215288</v>
      </c>
      <c r="N81" s="301">
        <v>-24265.102799058077</v>
      </c>
      <c r="O81" s="301">
        <v>-16337.2341483495</v>
      </c>
      <c r="P81" s="301">
        <v>-20885.539740441218</v>
      </c>
      <c r="Q81" s="301">
        <v>-20409.130554825773</v>
      </c>
      <c r="R81" s="301">
        <v>-18402.985717509368</v>
      </c>
      <c r="S81" s="301">
        <v>-16029.736609912015</v>
      </c>
    </row>
    <row r="82" spans="1:19" ht="25.5">
      <c r="A82" s="303" t="s">
        <v>342</v>
      </c>
      <c r="B82" s="297" t="s">
        <v>343</v>
      </c>
      <c r="C82" s="278"/>
      <c r="D82" s="302">
        <v>743034.94397</v>
      </c>
      <c r="E82" s="302">
        <v>743034.94397</v>
      </c>
      <c r="F82" s="302">
        <v>210513.0699000001</v>
      </c>
      <c r="G82" s="302">
        <v>98635.820022602</v>
      </c>
      <c r="H82" s="302">
        <v>34899.39271297306</v>
      </c>
      <c r="I82" s="302">
        <v>37513.64126052569</v>
      </c>
      <c r="J82" s="302">
        <v>30403.6780393032</v>
      </c>
      <c r="K82" s="302">
        <v>29487.1945625</v>
      </c>
      <c r="L82" s="302">
        <v>19783.884834375</v>
      </c>
      <c r="M82" s="302">
        <v>1124.69059265625</v>
      </c>
      <c r="N82" s="302">
        <v>1124.69059265625</v>
      </c>
      <c r="O82" s="302">
        <v>1068.4560630234373</v>
      </c>
      <c r="P82" s="302">
        <v>1015.0332598722654</v>
      </c>
      <c r="Q82" s="302">
        <v>964.2815968786521</v>
      </c>
      <c r="R82" s="302">
        <v>978.7458208318318</v>
      </c>
      <c r="S82" s="302">
        <v>993.4270081443092</v>
      </c>
    </row>
    <row r="83" spans="1:19" ht="30" customHeight="1">
      <c r="A83" s="303" t="s">
        <v>344</v>
      </c>
      <c r="B83" s="297" t="s">
        <v>345</v>
      </c>
      <c r="C83" s="278"/>
      <c r="D83" s="302">
        <v>37825.13167</v>
      </c>
      <c r="E83" s="302">
        <v>36225.13167</v>
      </c>
      <c r="F83" s="302">
        <v>125280.50023</v>
      </c>
      <c r="G83" s="302">
        <v>70167.12211042193</v>
      </c>
      <c r="H83" s="302">
        <v>67258.2897237235</v>
      </c>
      <c r="I83" s="302">
        <v>46828.40568042708</v>
      </c>
      <c r="J83" s="302">
        <v>47619.341415671886</v>
      </c>
      <c r="K83" s="302">
        <v>45865.961353065795</v>
      </c>
      <c r="L83" s="302">
        <v>46074.16133198611</v>
      </c>
      <c r="M83" s="302">
        <v>45172.808724809125</v>
      </c>
      <c r="N83" s="302">
        <v>25389.793391714327</v>
      </c>
      <c r="O83" s="302">
        <v>17405.690211372937</v>
      </c>
      <c r="P83" s="302">
        <v>21900.573000313485</v>
      </c>
      <c r="Q83" s="302">
        <v>21373.412151704426</v>
      </c>
      <c r="R83" s="302">
        <v>19381.7315383412</v>
      </c>
      <c r="S83" s="302">
        <v>17023.163618056326</v>
      </c>
    </row>
    <row r="84" spans="1:19" ht="12.75">
      <c r="A84" s="300"/>
      <c r="B84" s="300"/>
      <c r="C84" s="278"/>
      <c r="D84" s="302"/>
      <c r="E84" s="302"/>
      <c r="F84" s="302"/>
      <c r="G84" s="302"/>
      <c r="H84" s="302"/>
      <c r="I84" s="302"/>
      <c r="J84" s="302"/>
      <c r="K84" s="302"/>
      <c r="L84" s="302"/>
      <c r="M84" s="302"/>
      <c r="N84" s="302"/>
      <c r="O84" s="302"/>
      <c r="P84" s="302"/>
      <c r="Q84" s="302"/>
      <c r="R84" s="302"/>
      <c r="S84" s="302"/>
    </row>
    <row r="85" spans="1:19" s="270" customFormat="1" ht="13.5" thickBot="1">
      <c r="A85" s="304"/>
      <c r="B85" s="304" t="s">
        <v>346</v>
      </c>
      <c r="C85" s="304"/>
      <c r="D85" s="305">
        <v>-23573.661411497043</v>
      </c>
      <c r="E85" s="305">
        <v>12424.674860000028</v>
      </c>
      <c r="F85" s="305">
        <v>0</v>
      </c>
      <c r="G85" s="305">
        <v>-0.06609999989450444</v>
      </c>
      <c r="H85" s="305">
        <v>-0.16136280999489827</v>
      </c>
      <c r="I85" s="305">
        <v>-0.25833853098447435</v>
      </c>
      <c r="J85" s="305">
        <v>-0.36634930719810654</v>
      </c>
      <c r="K85" s="305">
        <v>-0.42609321079362417</v>
      </c>
      <c r="L85" s="305">
        <v>0</v>
      </c>
      <c r="M85" s="305">
        <v>0</v>
      </c>
      <c r="N85" s="305">
        <v>0</v>
      </c>
      <c r="O85" s="305">
        <v>0</v>
      </c>
      <c r="P85" s="305">
        <v>0</v>
      </c>
      <c r="Q85" s="305">
        <v>0</v>
      </c>
      <c r="R85" s="305">
        <v>0</v>
      </c>
      <c r="S85" s="305">
        <v>0</v>
      </c>
    </row>
    <row r="86" spans="1:19" ht="12.75">
      <c r="A86" s="306"/>
      <c r="B86" s="306"/>
      <c r="C86" s="307"/>
      <c r="D86" s="308"/>
      <c r="E86" s="308"/>
      <c r="F86" s="308"/>
      <c r="G86" s="308"/>
      <c r="H86" s="308"/>
      <c r="I86" s="308"/>
      <c r="J86" s="308"/>
      <c r="K86" s="308"/>
      <c r="L86" s="308"/>
      <c r="M86" s="308"/>
      <c r="N86" s="308"/>
      <c r="O86" s="308"/>
      <c r="P86" s="308"/>
      <c r="Q86" s="308"/>
      <c r="R86" s="308"/>
      <c r="S86" s="308"/>
    </row>
    <row r="87" spans="1:2" ht="12.75">
      <c r="A87" s="270" t="s">
        <v>347</v>
      </c>
      <c r="B87" s="309" t="s">
        <v>348</v>
      </c>
    </row>
    <row r="88" ht="13.5" thickBot="1"/>
    <row r="89" spans="1:19" ht="36.75" thickTop="1">
      <c r="A89" s="291" t="s">
        <v>268</v>
      </c>
      <c r="B89" s="291" t="s">
        <v>269</v>
      </c>
      <c r="C89" s="292" t="s">
        <v>270</v>
      </c>
      <c r="D89" s="292" t="s">
        <v>271</v>
      </c>
      <c r="E89" s="292" t="s">
        <v>272</v>
      </c>
      <c r="F89" s="273" t="s">
        <v>374</v>
      </c>
      <c r="G89" s="273" t="s">
        <v>375</v>
      </c>
      <c r="H89" s="273" t="s">
        <v>376</v>
      </c>
      <c r="I89" s="273" t="s">
        <v>377</v>
      </c>
      <c r="J89" s="273" t="s">
        <v>378</v>
      </c>
      <c r="K89" s="273" t="s">
        <v>379</v>
      </c>
      <c r="L89" s="273" t="s">
        <v>380</v>
      </c>
      <c r="M89" s="273" t="s">
        <v>381</v>
      </c>
      <c r="N89" s="273" t="s">
        <v>382</v>
      </c>
      <c r="O89" s="273" t="s">
        <v>383</v>
      </c>
      <c r="P89" s="273" t="s">
        <v>384</v>
      </c>
      <c r="Q89" s="273" t="s">
        <v>385</v>
      </c>
      <c r="R89" s="273" t="s">
        <v>386</v>
      </c>
      <c r="S89" s="273" t="s">
        <v>387</v>
      </c>
    </row>
    <row r="90" spans="1:19" ht="7.5" customHeight="1" thickBot="1">
      <c r="A90" s="274">
        <v>1</v>
      </c>
      <c r="B90" s="274">
        <v>2</v>
      </c>
      <c r="C90" s="274">
        <v>4</v>
      </c>
      <c r="D90" s="274">
        <v>5</v>
      </c>
      <c r="E90" s="274"/>
      <c r="F90" s="274">
        <v>3</v>
      </c>
      <c r="G90" s="274">
        <v>4</v>
      </c>
      <c r="H90" s="274">
        <v>5</v>
      </c>
      <c r="I90" s="274">
        <v>6</v>
      </c>
      <c r="J90" s="274">
        <v>7</v>
      </c>
      <c r="K90" s="274">
        <v>8</v>
      </c>
      <c r="L90" s="274">
        <v>9</v>
      </c>
      <c r="M90" s="274">
        <v>10</v>
      </c>
      <c r="N90" s="274">
        <v>11</v>
      </c>
      <c r="O90" s="274">
        <v>12</v>
      </c>
      <c r="P90" s="274">
        <v>13</v>
      </c>
      <c r="Q90" s="274">
        <v>14</v>
      </c>
      <c r="R90" s="274">
        <v>15</v>
      </c>
      <c r="S90" s="274">
        <v>16</v>
      </c>
    </row>
    <row r="91" spans="1:19" s="248" customFormat="1" ht="25.5">
      <c r="A91" s="310" t="s">
        <v>349</v>
      </c>
      <c r="B91" s="310" t="s">
        <v>350</v>
      </c>
      <c r="C91" s="310"/>
      <c r="D91" s="311">
        <v>-135775.91299999994</v>
      </c>
      <c r="E91" s="311">
        <v>-97385.13744000002</v>
      </c>
      <c r="F91" s="311">
        <v>-89558.06967000011</v>
      </c>
      <c r="G91" s="311">
        <v>-34399.487122601946</v>
      </c>
      <c r="H91" s="311">
        <v>25549.05012866133</v>
      </c>
      <c r="I91" s="311">
        <v>2498.6246053877403</v>
      </c>
      <c r="J91" s="311">
        <v>10660.845565834024</v>
      </c>
      <c r="K91" s="311">
        <v>9930.56378123362</v>
      </c>
      <c r="L91" s="311">
        <v>20118.550204444444</v>
      </c>
      <c r="M91" s="311">
        <v>39285.95020444447</v>
      </c>
      <c r="N91" s="311">
        <v>20368.557204444427</v>
      </c>
      <c r="O91" s="311">
        <v>13266.058174444363</v>
      </c>
      <c r="P91" s="311">
        <v>18550.17436111113</v>
      </c>
      <c r="Q91" s="311">
        <v>18920.015999999945</v>
      </c>
      <c r="R91" s="311">
        <v>18098.33140108036</v>
      </c>
      <c r="S91" s="311">
        <v>16516.771184323705</v>
      </c>
    </row>
    <row r="92" spans="1:19" ht="27.75" customHeight="1">
      <c r="A92" s="312">
        <v>1</v>
      </c>
      <c r="B92" s="313" t="s">
        <v>351</v>
      </c>
      <c r="C92" s="314"/>
      <c r="D92" s="315">
        <v>0.28406765900287634</v>
      </c>
      <c r="E92" s="315">
        <v>0.20394754669448292</v>
      </c>
      <c r="F92" s="315">
        <v>0.15429056699097246</v>
      </c>
      <c r="G92" s="315">
        <v>0.06915070847282699</v>
      </c>
      <c r="H92" s="315"/>
      <c r="I92" s="315"/>
      <c r="J92" s="315"/>
      <c r="K92" s="315"/>
      <c r="L92" s="315"/>
      <c r="M92" s="315"/>
      <c r="N92" s="315"/>
      <c r="O92" s="315"/>
      <c r="P92" s="315"/>
      <c r="Q92" s="315"/>
      <c r="R92" s="315"/>
      <c r="S92" s="315"/>
    </row>
    <row r="93" spans="1:19" ht="80.25" customHeight="1" thickBot="1">
      <c r="A93" s="316">
        <v>2</v>
      </c>
      <c r="B93" s="317" t="s">
        <v>352</v>
      </c>
      <c r="C93" s="317"/>
      <c r="D93" s="318">
        <v>0.04513714680754933</v>
      </c>
      <c r="E93" s="318">
        <v>-0.03521785718348627</v>
      </c>
      <c r="F93" s="318"/>
      <c r="G93" s="318"/>
      <c r="H93" s="318"/>
      <c r="I93" s="318"/>
      <c r="J93" s="318"/>
      <c r="K93" s="318"/>
      <c r="L93" s="318"/>
      <c r="M93" s="318"/>
      <c r="N93" s="318"/>
      <c r="O93" s="318"/>
      <c r="P93" s="318"/>
      <c r="Q93" s="318"/>
      <c r="R93" s="318"/>
      <c r="S93" s="318"/>
    </row>
    <row r="94" ht="13.5" thickTop="1"/>
    <row r="95" ht="4.5" customHeight="1"/>
    <row r="96" spans="1:2" ht="12.75">
      <c r="A96" s="270" t="s">
        <v>353</v>
      </c>
      <c r="B96" s="270" t="s">
        <v>354</v>
      </c>
    </row>
    <row r="97" ht="13.5" thickBot="1"/>
    <row r="98" spans="1:19" s="270" customFormat="1" ht="44.25" customHeight="1" thickTop="1">
      <c r="A98" s="319" t="s">
        <v>8</v>
      </c>
      <c r="B98" s="319" t="s">
        <v>355</v>
      </c>
      <c r="C98" s="319"/>
      <c r="D98" s="320" t="s">
        <v>356</v>
      </c>
      <c r="E98" s="321"/>
      <c r="F98" s="322"/>
      <c r="G98" s="319" t="s">
        <v>357</v>
      </c>
      <c r="H98" s="319" t="s">
        <v>358</v>
      </c>
      <c r="I98" s="319" t="s">
        <v>359</v>
      </c>
      <c r="J98" s="319" t="s">
        <v>360</v>
      </c>
      <c r="K98" s="319" t="s">
        <v>361</v>
      </c>
      <c r="L98" s="319" t="s">
        <v>362</v>
      </c>
      <c r="M98" s="319" t="s">
        <v>363</v>
      </c>
      <c r="N98" s="319" t="s">
        <v>364</v>
      </c>
      <c r="O98" s="319" t="s">
        <v>365</v>
      </c>
      <c r="P98" s="319" t="s">
        <v>366</v>
      </c>
      <c r="Q98" s="319" t="s">
        <v>367</v>
      </c>
      <c r="R98" s="319" t="s">
        <v>368</v>
      </c>
      <c r="S98" s="319" t="s">
        <v>369</v>
      </c>
    </row>
    <row r="99" spans="1:19" s="270" customFormat="1" ht="11.25" customHeight="1" thickBot="1">
      <c r="A99" s="323">
        <v>1</v>
      </c>
      <c r="B99" s="323">
        <v>2</v>
      </c>
      <c r="C99" s="323"/>
      <c r="D99" s="324"/>
      <c r="E99" s="325"/>
      <c r="F99" s="326">
        <v>3</v>
      </c>
      <c r="G99" s="323">
        <v>4</v>
      </c>
      <c r="H99" s="323">
        <v>5</v>
      </c>
      <c r="I99" s="323">
        <v>6</v>
      </c>
      <c r="J99" s="323">
        <v>7</v>
      </c>
      <c r="K99" s="323">
        <v>8</v>
      </c>
      <c r="L99" s="323">
        <v>9</v>
      </c>
      <c r="M99" s="323">
        <v>10</v>
      </c>
      <c r="N99" s="323">
        <v>11</v>
      </c>
      <c r="O99" s="323">
        <v>12</v>
      </c>
      <c r="P99" s="323">
        <v>13</v>
      </c>
      <c r="Q99" s="323">
        <v>14</v>
      </c>
      <c r="R99" s="323">
        <v>15</v>
      </c>
      <c r="S99" s="323">
        <v>16</v>
      </c>
    </row>
    <row r="100" spans="1:20" ht="26.25" thickTop="1">
      <c r="A100" s="278" t="s">
        <v>370</v>
      </c>
      <c r="B100" s="313" t="s">
        <v>371</v>
      </c>
      <c r="C100" s="278"/>
      <c r="D100" s="327">
        <v>1.0594268935553957</v>
      </c>
      <c r="E100" s="328"/>
      <c r="F100" s="329"/>
      <c r="G100" s="279">
        <v>1.0584192503841479</v>
      </c>
      <c r="H100" s="279">
        <v>1.0573700895525717</v>
      </c>
      <c r="I100" s="279">
        <v>1.056199694478862</v>
      </c>
      <c r="J100" s="279">
        <v>1.0563415810021595</v>
      </c>
      <c r="K100" s="279">
        <v>1.0548702817176043</v>
      </c>
      <c r="L100" s="279">
        <v>1.0542825217463474</v>
      </c>
      <c r="M100" s="279">
        <v>1.0526653763613714</v>
      </c>
      <c r="N100" s="279">
        <v>1.0506212342498487</v>
      </c>
      <c r="O100" s="279">
        <v>1.0471725366651572</v>
      </c>
      <c r="P100" s="279">
        <v>1.0457908874440391</v>
      </c>
      <c r="Q100" s="279">
        <v>1.0460366914346435</v>
      </c>
      <c r="R100" s="279">
        <v>1.0447889742212861</v>
      </c>
      <c r="S100" s="279">
        <v>1.0440196960604737</v>
      </c>
      <c r="T100" s="330"/>
    </row>
    <row r="101" spans="1:21" ht="26.25" thickBot="1">
      <c r="A101" s="331" t="s">
        <v>372</v>
      </c>
      <c r="B101" s="332" t="s">
        <v>373</v>
      </c>
      <c r="C101" s="331"/>
      <c r="D101" s="333">
        <v>1.1427155872899022</v>
      </c>
      <c r="E101" s="334"/>
      <c r="F101" s="335"/>
      <c r="G101" s="336">
        <v>1.0380200000000002</v>
      </c>
      <c r="H101" s="336">
        <v>1.0381</v>
      </c>
      <c r="I101" s="336">
        <v>1.0373999999999999</v>
      </c>
      <c r="J101" s="336">
        <v>1.0384</v>
      </c>
      <c r="K101" s="336">
        <v>1.0384</v>
      </c>
      <c r="L101" s="336">
        <v>1.0388</v>
      </c>
      <c r="M101" s="336">
        <v>1.0384</v>
      </c>
      <c r="N101" s="336">
        <v>1.038</v>
      </c>
      <c r="O101" s="336">
        <v>1.037</v>
      </c>
      <c r="P101" s="336">
        <v>1.0390000000000001</v>
      </c>
      <c r="Q101" s="336">
        <v>1.0390000000000001</v>
      </c>
      <c r="R101" s="336">
        <v>1.0382</v>
      </c>
      <c r="S101" s="336">
        <v>1.0390000000000001</v>
      </c>
      <c r="T101" s="330"/>
      <c r="U101" s="337"/>
    </row>
    <row r="102" spans="6:19" ht="13.5" thickTop="1">
      <c r="F102" s="288"/>
      <c r="G102" s="288"/>
      <c r="H102" s="330"/>
      <c r="I102" s="330"/>
      <c r="J102" s="330"/>
      <c r="K102" s="330"/>
      <c r="L102" s="330"/>
      <c r="M102" s="330"/>
      <c r="N102" s="330"/>
      <c r="O102" s="330"/>
      <c r="P102" s="330"/>
      <c r="Q102" s="330"/>
      <c r="R102" s="330"/>
      <c r="S102" s="330"/>
    </row>
    <row r="103" spans="6:12" ht="12.75">
      <c r="F103" s="338"/>
      <c r="G103" s="338"/>
      <c r="H103" s="338"/>
      <c r="I103" s="338"/>
      <c r="J103" s="338"/>
      <c r="K103" s="338"/>
      <c r="L103" s="338"/>
    </row>
  </sheetData>
  <mergeCells count="1">
    <mergeCell ref="A41:F41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60" r:id="rId3"/>
  <headerFooter alignWithMargins="0">
    <oddHeader>&amp;RZałącznik Nr 20
do Uchwały Nr   ..........
Rady Miasta Opola 
z dnia ... grudnia 2006r.</oddHeader>
    <oddFooter>&amp;C&amp;P</oddFooter>
  </headerFooter>
  <rowBreaks count="2" manualBreakCount="2">
    <brk id="39" max="18" man="1"/>
    <brk id="7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1:D80"/>
  <sheetViews>
    <sheetView workbookViewId="0" topLeftCell="A1">
      <selection activeCell="A1" sqref="A1"/>
    </sheetView>
  </sheetViews>
  <sheetFormatPr defaultColWidth="9.00390625" defaultRowHeight="12.75"/>
  <cols>
    <col min="1" max="1" width="7.875" style="157" customWidth="1"/>
    <col min="2" max="2" width="11.125" style="157" customWidth="1"/>
    <col min="3" max="3" width="55.00390625" style="158" customWidth="1"/>
    <col min="4" max="4" width="18.00390625" style="159" customWidth="1"/>
    <col min="5" max="16384" width="9.125" style="157" customWidth="1"/>
  </cols>
  <sheetData>
    <row r="1" spans="1:4" s="126" customFormat="1" ht="33" customHeight="1">
      <c r="A1" s="124" t="s">
        <v>24</v>
      </c>
      <c r="B1" s="124" t="s">
        <v>25</v>
      </c>
      <c r="C1" s="124" t="s">
        <v>92</v>
      </c>
      <c r="D1" s="125" t="s">
        <v>0</v>
      </c>
    </row>
    <row r="2" spans="1:4" s="129" customFormat="1" ht="9.75" customHeight="1">
      <c r="A2" s="127">
        <v>1</v>
      </c>
      <c r="B2" s="127">
        <v>2</v>
      </c>
      <c r="C2" s="128">
        <v>3</v>
      </c>
      <c r="D2" s="127">
        <v>4</v>
      </c>
    </row>
    <row r="3" spans="1:4" s="133" customFormat="1" ht="18" customHeight="1">
      <c r="A3" s="130">
        <v>750</v>
      </c>
      <c r="B3" s="131"/>
      <c r="C3" s="132" t="s">
        <v>93</v>
      </c>
      <c r="D3" s="132">
        <f>D4+D6</f>
        <v>260000</v>
      </c>
    </row>
    <row r="4" spans="1:4" s="133" customFormat="1" ht="12.75">
      <c r="A4" s="134"/>
      <c r="B4" s="135">
        <v>75075</v>
      </c>
      <c r="C4" s="162" t="s">
        <v>212</v>
      </c>
      <c r="D4" s="137">
        <f>D5</f>
        <v>100000</v>
      </c>
    </row>
    <row r="5" spans="1:4" s="142" customFormat="1" ht="12.75">
      <c r="A5" s="138"/>
      <c r="B5" s="139"/>
      <c r="C5" s="140" t="s">
        <v>95</v>
      </c>
      <c r="D5" s="141">
        <v>100000</v>
      </c>
    </row>
    <row r="6" spans="1:4" s="133" customFormat="1" ht="12.75">
      <c r="A6" s="134"/>
      <c r="B6" s="135">
        <v>75095</v>
      </c>
      <c r="C6" s="136" t="s">
        <v>94</v>
      </c>
      <c r="D6" s="137">
        <f>SUM(D7:D7)</f>
        <v>160000</v>
      </c>
    </row>
    <row r="7" spans="1:4" s="142" customFormat="1" ht="12.75">
      <c r="A7" s="138"/>
      <c r="B7" s="139"/>
      <c r="C7" s="140" t="s">
        <v>95</v>
      </c>
      <c r="D7" s="141">
        <v>160000</v>
      </c>
    </row>
    <row r="8" spans="1:4" s="133" customFormat="1" ht="25.5">
      <c r="A8" s="130">
        <v>754</v>
      </c>
      <c r="B8" s="131"/>
      <c r="C8" s="132" t="s">
        <v>96</v>
      </c>
      <c r="D8" s="132">
        <f>D9</f>
        <v>116000</v>
      </c>
    </row>
    <row r="9" spans="1:4" s="133" customFormat="1" ht="13.5" customHeight="1">
      <c r="A9" s="134"/>
      <c r="B9" s="135">
        <v>75415</v>
      </c>
      <c r="C9" s="136" t="s">
        <v>97</v>
      </c>
      <c r="D9" s="137">
        <f>D10</f>
        <v>116000</v>
      </c>
    </row>
    <row r="10" spans="1:4" s="142" customFormat="1" ht="12.75">
      <c r="A10" s="138"/>
      <c r="B10" s="139"/>
      <c r="C10" s="140" t="s">
        <v>31</v>
      </c>
      <c r="D10" s="141">
        <v>116000</v>
      </c>
    </row>
    <row r="11" spans="1:4" s="133" customFormat="1" ht="18" customHeight="1">
      <c r="A11" s="130">
        <v>801</v>
      </c>
      <c r="B11" s="131"/>
      <c r="C11" s="132" t="s">
        <v>98</v>
      </c>
      <c r="D11" s="132">
        <f>D12+D14+D16+D18+D20+D23</f>
        <v>12041500</v>
      </c>
    </row>
    <row r="12" spans="1:4" s="133" customFormat="1" ht="12.75">
      <c r="A12" s="134"/>
      <c r="B12" s="135">
        <v>80101</v>
      </c>
      <c r="C12" s="136" t="s">
        <v>99</v>
      </c>
      <c r="D12" s="143">
        <f>SUM(D13:D13)</f>
        <v>1222300</v>
      </c>
    </row>
    <row r="13" spans="1:4" s="133" customFormat="1" ht="12.75">
      <c r="A13" s="138"/>
      <c r="B13" s="139"/>
      <c r="C13" s="144" t="s">
        <v>100</v>
      </c>
      <c r="D13" s="14">
        <v>1222300</v>
      </c>
    </row>
    <row r="14" spans="1:4" s="133" customFormat="1" ht="12.75">
      <c r="A14" s="134"/>
      <c r="B14" s="135">
        <v>80104</v>
      </c>
      <c r="C14" s="136" t="s">
        <v>101</v>
      </c>
      <c r="D14" s="143">
        <f>SUM(D15:D15)</f>
        <v>1466800</v>
      </c>
    </row>
    <row r="15" spans="1:4" s="133" customFormat="1" ht="12.75">
      <c r="A15" s="138"/>
      <c r="B15" s="139"/>
      <c r="C15" s="140" t="s">
        <v>102</v>
      </c>
      <c r="D15" s="14">
        <v>1466800</v>
      </c>
    </row>
    <row r="16" spans="1:4" s="133" customFormat="1" ht="12.75">
      <c r="A16" s="134"/>
      <c r="B16" s="135">
        <v>80110</v>
      </c>
      <c r="C16" s="146" t="s">
        <v>103</v>
      </c>
      <c r="D16" s="143">
        <f>SUM(D17:D17)</f>
        <v>376200</v>
      </c>
    </row>
    <row r="17" spans="1:4" s="133" customFormat="1" ht="12.75">
      <c r="A17" s="138"/>
      <c r="B17" s="139"/>
      <c r="C17" s="144" t="s">
        <v>104</v>
      </c>
      <c r="D17" s="161">
        <v>376200</v>
      </c>
    </row>
    <row r="18" spans="1:4" s="133" customFormat="1" ht="12.75">
      <c r="A18" s="134"/>
      <c r="B18" s="135">
        <v>80120</v>
      </c>
      <c r="C18" s="136" t="s">
        <v>105</v>
      </c>
      <c r="D18" s="143">
        <f>SUM(D19:D19)</f>
        <v>1745000</v>
      </c>
    </row>
    <row r="19" spans="1:4" s="133" customFormat="1" ht="12.75">
      <c r="A19" s="138"/>
      <c r="B19" s="139"/>
      <c r="C19" s="140" t="s">
        <v>106</v>
      </c>
      <c r="D19" s="14">
        <v>1745000</v>
      </c>
    </row>
    <row r="20" spans="1:4" s="133" customFormat="1" ht="12.75">
      <c r="A20" s="134"/>
      <c r="B20" s="135">
        <v>80130</v>
      </c>
      <c r="C20" s="136" t="s">
        <v>54</v>
      </c>
      <c r="D20" s="143">
        <f>SUM(D21:D22)</f>
        <v>7191200</v>
      </c>
    </row>
    <row r="21" spans="1:4" s="133" customFormat="1" ht="12.75">
      <c r="A21" s="138"/>
      <c r="B21" s="139"/>
      <c r="C21" s="140" t="s">
        <v>107</v>
      </c>
      <c r="D21" s="14">
        <v>1885000</v>
      </c>
    </row>
    <row r="22" spans="1:4" s="133" customFormat="1" ht="12.75">
      <c r="A22" s="138"/>
      <c r="B22" s="139"/>
      <c r="C22" s="140" t="s">
        <v>108</v>
      </c>
      <c r="D22" s="14">
        <v>5306200</v>
      </c>
    </row>
    <row r="23" spans="1:4" s="133" customFormat="1" ht="12.75">
      <c r="A23" s="134"/>
      <c r="B23" s="135">
        <v>80195</v>
      </c>
      <c r="C23" s="136" t="s">
        <v>94</v>
      </c>
      <c r="D23" s="147">
        <f>SUM(D24:D24)</f>
        <v>40000</v>
      </c>
    </row>
    <row r="24" spans="1:4" s="133" customFormat="1" ht="25.5">
      <c r="A24" s="134"/>
      <c r="B24" s="135"/>
      <c r="C24" s="140" t="s">
        <v>109</v>
      </c>
      <c r="D24" s="145">
        <v>40000</v>
      </c>
    </row>
    <row r="25" spans="1:4" s="133" customFormat="1" ht="18" customHeight="1">
      <c r="A25" s="130">
        <v>851</v>
      </c>
      <c r="B25" s="131"/>
      <c r="C25" s="132" t="s">
        <v>110</v>
      </c>
      <c r="D25" s="132">
        <f>D26+D37+D39+D41</f>
        <v>2078000</v>
      </c>
    </row>
    <row r="26" spans="1:4" s="133" customFormat="1" ht="12.75">
      <c r="A26" s="134"/>
      <c r="B26" s="135">
        <v>85149</v>
      </c>
      <c r="C26" s="136" t="s">
        <v>111</v>
      </c>
      <c r="D26" s="137">
        <f>SUM(D27:D36)</f>
        <v>457000</v>
      </c>
    </row>
    <row r="27" spans="1:4" s="133" customFormat="1" ht="25.5">
      <c r="A27" s="134"/>
      <c r="B27" s="135"/>
      <c r="C27" s="160" t="s">
        <v>112</v>
      </c>
      <c r="D27" s="161">
        <v>350000</v>
      </c>
    </row>
    <row r="28" spans="1:4" s="133" customFormat="1" ht="25.5">
      <c r="A28" s="134"/>
      <c r="B28" s="135"/>
      <c r="C28" s="160" t="s">
        <v>213</v>
      </c>
      <c r="D28" s="161">
        <v>15000</v>
      </c>
    </row>
    <row r="29" spans="1:4" s="133" customFormat="1" ht="25.5">
      <c r="A29" s="134"/>
      <c r="B29" s="135"/>
      <c r="C29" s="160" t="s">
        <v>214</v>
      </c>
      <c r="D29" s="161">
        <v>4500</v>
      </c>
    </row>
    <row r="30" spans="1:4" s="133" customFormat="1" ht="25.5">
      <c r="A30" s="134"/>
      <c r="B30" s="135"/>
      <c r="C30" s="160" t="s">
        <v>215</v>
      </c>
      <c r="D30" s="161">
        <v>24500</v>
      </c>
    </row>
    <row r="31" spans="1:4" s="133" customFormat="1" ht="25.5">
      <c r="A31" s="134"/>
      <c r="B31" s="135"/>
      <c r="C31" s="160" t="s">
        <v>113</v>
      </c>
      <c r="D31" s="161">
        <v>12000</v>
      </c>
    </row>
    <row r="32" spans="1:4" s="133" customFormat="1" ht="25.5">
      <c r="A32" s="134"/>
      <c r="B32" s="135"/>
      <c r="C32" s="160" t="s">
        <v>114</v>
      </c>
      <c r="D32" s="161">
        <v>15000</v>
      </c>
    </row>
    <row r="33" spans="1:4" s="133" customFormat="1" ht="12.75">
      <c r="A33" s="134"/>
      <c r="B33" s="135"/>
      <c r="C33" s="160" t="s">
        <v>115</v>
      </c>
      <c r="D33" s="161">
        <v>10000</v>
      </c>
    </row>
    <row r="34" spans="1:4" s="133" customFormat="1" ht="12.75">
      <c r="A34" s="134"/>
      <c r="B34" s="135"/>
      <c r="C34" s="160" t="s">
        <v>216</v>
      </c>
      <c r="D34" s="161">
        <v>5000</v>
      </c>
    </row>
    <row r="35" spans="1:4" s="133" customFormat="1" ht="12.75">
      <c r="A35" s="134"/>
      <c r="B35" s="135"/>
      <c r="C35" s="160" t="s">
        <v>217</v>
      </c>
      <c r="D35" s="161">
        <v>10000</v>
      </c>
    </row>
    <row r="36" spans="1:4" s="133" customFormat="1" ht="25.5">
      <c r="A36" s="134"/>
      <c r="B36" s="135"/>
      <c r="C36" s="160" t="s">
        <v>218</v>
      </c>
      <c r="D36" s="161">
        <v>11000</v>
      </c>
    </row>
    <row r="37" spans="1:4" s="133" customFormat="1" ht="12.75">
      <c r="A37" s="134"/>
      <c r="B37" s="135">
        <v>85153</v>
      </c>
      <c r="C37" s="136" t="s">
        <v>116</v>
      </c>
      <c r="D37" s="137">
        <f>SUM(D38:D38)</f>
        <v>61000</v>
      </c>
    </row>
    <row r="38" spans="1:4" s="142" customFormat="1" ht="12.75">
      <c r="A38" s="138"/>
      <c r="B38" s="139"/>
      <c r="C38" s="140" t="s">
        <v>95</v>
      </c>
      <c r="D38" s="141">
        <v>61000</v>
      </c>
    </row>
    <row r="39" spans="1:4" s="133" customFormat="1" ht="12.75">
      <c r="A39" s="134"/>
      <c r="B39" s="135">
        <v>85154</v>
      </c>
      <c r="C39" s="136" t="s">
        <v>117</v>
      </c>
      <c r="D39" s="137">
        <f>SUM(D40:D40)</f>
        <v>1500000</v>
      </c>
    </row>
    <row r="40" spans="1:4" s="142" customFormat="1" ht="25.5">
      <c r="A40" s="138"/>
      <c r="B40" s="139"/>
      <c r="C40" s="140" t="s">
        <v>118</v>
      </c>
      <c r="D40" s="141">
        <v>1500000</v>
      </c>
    </row>
    <row r="41" spans="1:4" s="142" customFormat="1" ht="12.75">
      <c r="A41" s="138"/>
      <c r="B41" s="135">
        <v>85195</v>
      </c>
      <c r="C41" s="136" t="s">
        <v>94</v>
      </c>
      <c r="D41" s="137">
        <f>SUM(D42:D42)</f>
        <v>60000</v>
      </c>
    </row>
    <row r="42" spans="1:4" s="142" customFormat="1" ht="38.25">
      <c r="A42" s="138"/>
      <c r="B42" s="139"/>
      <c r="C42" s="148" t="s">
        <v>266</v>
      </c>
      <c r="D42" s="141">
        <v>60000</v>
      </c>
    </row>
    <row r="43" spans="1:4" s="133" customFormat="1" ht="18" customHeight="1">
      <c r="A43" s="130">
        <v>852</v>
      </c>
      <c r="B43" s="131"/>
      <c r="C43" s="132" t="s">
        <v>43</v>
      </c>
      <c r="D43" s="132">
        <f>D44+D46+D48+D51+D53+D55+D58</f>
        <v>3164900</v>
      </c>
    </row>
    <row r="44" spans="1:4" s="133" customFormat="1" ht="12.75">
      <c r="A44" s="134"/>
      <c r="B44" s="135">
        <v>85201</v>
      </c>
      <c r="C44" s="136" t="s">
        <v>119</v>
      </c>
      <c r="D44" s="137">
        <f>SUM(D45:D45)</f>
        <v>837000</v>
      </c>
    </row>
    <row r="45" spans="1:4" s="142" customFormat="1" ht="25.5">
      <c r="A45" s="138"/>
      <c r="B45" s="139"/>
      <c r="C45" s="140" t="s">
        <v>120</v>
      </c>
      <c r="D45" s="141">
        <v>837000</v>
      </c>
    </row>
    <row r="46" spans="1:4" s="133" customFormat="1" ht="12.75">
      <c r="A46" s="134"/>
      <c r="B46" s="135">
        <v>85202</v>
      </c>
      <c r="C46" s="136" t="s">
        <v>121</v>
      </c>
      <c r="D46" s="137">
        <f>SUM(D47:D47)</f>
        <v>341000</v>
      </c>
    </row>
    <row r="47" spans="1:4" s="142" customFormat="1" ht="25.5">
      <c r="A47" s="138"/>
      <c r="B47" s="139"/>
      <c r="C47" s="149" t="s">
        <v>140</v>
      </c>
      <c r="D47" s="141">
        <v>341000</v>
      </c>
    </row>
    <row r="48" spans="1:4" s="133" customFormat="1" ht="12.75">
      <c r="A48" s="134"/>
      <c r="B48" s="135">
        <v>85203</v>
      </c>
      <c r="C48" s="136" t="s">
        <v>122</v>
      </c>
      <c r="D48" s="137">
        <f>SUM(D49:D50)</f>
        <v>308100</v>
      </c>
    </row>
    <row r="49" spans="1:4" s="142" customFormat="1" ht="51">
      <c r="A49" s="138"/>
      <c r="B49" s="139"/>
      <c r="C49" s="150" t="s">
        <v>141</v>
      </c>
      <c r="D49" s="141">
        <v>288000</v>
      </c>
    </row>
    <row r="50" spans="1:4" s="142" customFormat="1" ht="12.75">
      <c r="A50" s="138"/>
      <c r="B50" s="139"/>
      <c r="C50" s="180" t="s">
        <v>219</v>
      </c>
      <c r="D50" s="141">
        <v>20100</v>
      </c>
    </row>
    <row r="51" spans="1:4" s="142" customFormat="1" ht="12.75">
      <c r="A51" s="138"/>
      <c r="B51" s="135">
        <v>85204</v>
      </c>
      <c r="C51" s="151" t="s">
        <v>123</v>
      </c>
      <c r="D51" s="137">
        <f>D52</f>
        <v>357100</v>
      </c>
    </row>
    <row r="52" spans="1:4" s="142" customFormat="1" ht="12.75">
      <c r="A52" s="138"/>
      <c r="B52" s="139"/>
      <c r="C52" s="148" t="s">
        <v>95</v>
      </c>
      <c r="D52" s="141">
        <v>357100</v>
      </c>
    </row>
    <row r="53" spans="1:4" s="133" customFormat="1" ht="25.5">
      <c r="A53" s="134"/>
      <c r="B53" s="135">
        <v>85214</v>
      </c>
      <c r="C53" s="136" t="s">
        <v>124</v>
      </c>
      <c r="D53" s="137">
        <f>SUM(D54:D54)</f>
        <v>131900</v>
      </c>
    </row>
    <row r="54" spans="1:4" s="142" customFormat="1" ht="12.75">
      <c r="A54" s="134"/>
      <c r="B54" s="135"/>
      <c r="C54" s="140" t="s">
        <v>95</v>
      </c>
      <c r="D54" s="141">
        <v>131900</v>
      </c>
    </row>
    <row r="55" spans="1:4" s="133" customFormat="1" ht="12.75">
      <c r="A55" s="134"/>
      <c r="B55" s="135">
        <v>85228</v>
      </c>
      <c r="C55" s="136" t="s">
        <v>125</v>
      </c>
      <c r="D55" s="137">
        <f>D56+D57</f>
        <v>992000</v>
      </c>
    </row>
    <row r="56" spans="1:4" s="142" customFormat="1" ht="12" customHeight="1">
      <c r="A56" s="134"/>
      <c r="B56" s="135"/>
      <c r="C56" s="140" t="s">
        <v>95</v>
      </c>
      <c r="D56" s="161">
        <v>903000</v>
      </c>
    </row>
    <row r="57" spans="1:4" s="142" customFormat="1" ht="38.25">
      <c r="A57" s="134"/>
      <c r="B57" s="135"/>
      <c r="C57" s="148" t="s">
        <v>126</v>
      </c>
      <c r="D57" s="161">
        <v>89000</v>
      </c>
    </row>
    <row r="58" spans="1:4" s="133" customFormat="1" ht="12.75">
      <c r="A58" s="134"/>
      <c r="B58" s="135">
        <v>85295</v>
      </c>
      <c r="C58" s="136" t="s">
        <v>127</v>
      </c>
      <c r="D58" s="137">
        <f>SUM(D59:D59)</f>
        <v>197800</v>
      </c>
    </row>
    <row r="59" spans="1:4" s="142" customFormat="1" ht="25.5">
      <c r="A59" s="138"/>
      <c r="B59" s="139"/>
      <c r="C59" s="148" t="s">
        <v>128</v>
      </c>
      <c r="D59" s="141">
        <v>197800</v>
      </c>
    </row>
    <row r="60" spans="1:4" s="133" customFormat="1" ht="18" customHeight="1">
      <c r="A60" s="130">
        <v>853</v>
      </c>
      <c r="B60" s="131"/>
      <c r="C60" s="132" t="s">
        <v>44</v>
      </c>
      <c r="D60" s="132">
        <f>D61</f>
        <v>177000</v>
      </c>
    </row>
    <row r="61" spans="1:4" s="133" customFormat="1" ht="12.75">
      <c r="A61" s="134"/>
      <c r="B61" s="135">
        <v>85395</v>
      </c>
      <c r="C61" s="136" t="s">
        <v>94</v>
      </c>
      <c r="D61" s="137">
        <f>D62</f>
        <v>177000</v>
      </c>
    </row>
    <row r="62" spans="1:4" s="142" customFormat="1" ht="25.5">
      <c r="A62" s="138"/>
      <c r="B62" s="139"/>
      <c r="C62" s="179" t="s">
        <v>129</v>
      </c>
      <c r="D62" s="14">
        <f>SUM(D63:D66)</f>
        <v>177000</v>
      </c>
    </row>
    <row r="63" spans="1:4" s="142" customFormat="1" ht="12.75">
      <c r="A63" s="138"/>
      <c r="B63" s="139"/>
      <c r="C63" s="160" t="s">
        <v>130</v>
      </c>
      <c r="D63" s="161">
        <v>15000</v>
      </c>
    </row>
    <row r="64" spans="1:4" s="142" customFormat="1" ht="12.75">
      <c r="A64" s="138"/>
      <c r="B64" s="139"/>
      <c r="C64" s="160" t="s">
        <v>131</v>
      </c>
      <c r="D64" s="161">
        <v>67000</v>
      </c>
    </row>
    <row r="65" spans="1:4" s="142" customFormat="1" ht="25.5">
      <c r="A65" s="138"/>
      <c r="B65" s="139"/>
      <c r="C65" s="160" t="s">
        <v>132</v>
      </c>
      <c r="D65" s="161">
        <v>45000</v>
      </c>
    </row>
    <row r="66" spans="1:4" s="142" customFormat="1" ht="12.75">
      <c r="A66" s="138"/>
      <c r="B66" s="139"/>
      <c r="C66" s="160" t="s">
        <v>142</v>
      </c>
      <c r="D66" s="161">
        <v>50000</v>
      </c>
    </row>
    <row r="67" spans="1:4" s="133" customFormat="1" ht="18" customHeight="1">
      <c r="A67" s="130">
        <v>854</v>
      </c>
      <c r="B67" s="152"/>
      <c r="C67" s="132" t="s">
        <v>48</v>
      </c>
      <c r="D67" s="132">
        <f>D68+D70</f>
        <v>681800</v>
      </c>
    </row>
    <row r="68" spans="1:4" s="133" customFormat="1" ht="12.75">
      <c r="A68" s="134"/>
      <c r="B68" s="135">
        <v>85407</v>
      </c>
      <c r="C68" s="136" t="s">
        <v>56</v>
      </c>
      <c r="D68" s="143">
        <f>SUM(D69:D69)</f>
        <v>161800</v>
      </c>
    </row>
    <row r="69" spans="1:4" s="133" customFormat="1" ht="12.75">
      <c r="A69" s="138"/>
      <c r="B69" s="139"/>
      <c r="C69" s="140" t="s">
        <v>133</v>
      </c>
      <c r="D69" s="13">
        <v>161800</v>
      </c>
    </row>
    <row r="70" spans="1:4" s="133" customFormat="1" ht="12.75">
      <c r="A70" s="138"/>
      <c r="B70" s="135">
        <v>85410</v>
      </c>
      <c r="C70" s="136" t="s">
        <v>134</v>
      </c>
      <c r="D70" s="153">
        <f>SUM(D71:D71)</f>
        <v>520000</v>
      </c>
    </row>
    <row r="71" spans="1:4" s="133" customFormat="1" ht="12.75">
      <c r="A71" s="138"/>
      <c r="B71" s="139"/>
      <c r="C71" s="140" t="s">
        <v>135</v>
      </c>
      <c r="D71" s="13">
        <v>520000</v>
      </c>
    </row>
    <row r="72" spans="1:4" s="133" customFormat="1" ht="18" customHeight="1">
      <c r="A72" s="130">
        <v>921</v>
      </c>
      <c r="B72" s="131"/>
      <c r="C72" s="132" t="s">
        <v>136</v>
      </c>
      <c r="D72" s="132">
        <f>D73+D75</f>
        <v>720000</v>
      </c>
    </row>
    <row r="73" spans="1:4" s="133" customFormat="1" ht="12.75">
      <c r="A73" s="134"/>
      <c r="B73" s="135">
        <v>92120</v>
      </c>
      <c r="C73" s="136" t="s">
        <v>137</v>
      </c>
      <c r="D73" s="137">
        <f>SUM(D74:D74)</f>
        <v>400000</v>
      </c>
    </row>
    <row r="74" spans="1:4" s="142" customFormat="1" ht="25.5">
      <c r="A74" s="138"/>
      <c r="B74" s="139"/>
      <c r="C74" s="154" t="s">
        <v>138</v>
      </c>
      <c r="D74" s="141">
        <v>400000</v>
      </c>
    </row>
    <row r="75" spans="1:4" s="133" customFormat="1" ht="12.75">
      <c r="A75" s="134"/>
      <c r="B75" s="135">
        <v>92195</v>
      </c>
      <c r="C75" s="136" t="s">
        <v>94</v>
      </c>
      <c r="D75" s="137">
        <f>SUM(D76:D76)</f>
        <v>320000</v>
      </c>
    </row>
    <row r="76" spans="1:4" s="142" customFormat="1" ht="12.75">
      <c r="A76" s="138"/>
      <c r="B76" s="139"/>
      <c r="C76" s="140" t="s">
        <v>95</v>
      </c>
      <c r="D76" s="141">
        <v>320000</v>
      </c>
    </row>
    <row r="77" spans="1:4" s="155" customFormat="1" ht="18" customHeight="1">
      <c r="A77" s="130">
        <v>926</v>
      </c>
      <c r="B77" s="131"/>
      <c r="C77" s="132" t="s">
        <v>139</v>
      </c>
      <c r="D77" s="132">
        <f>D78</f>
        <v>500000</v>
      </c>
    </row>
    <row r="78" spans="1:4" s="133" customFormat="1" ht="12.75">
      <c r="A78" s="134"/>
      <c r="B78" s="134">
        <v>92695</v>
      </c>
      <c r="C78" s="136" t="s">
        <v>94</v>
      </c>
      <c r="D78" s="137">
        <f>SUM(D79:D79)</f>
        <v>500000</v>
      </c>
    </row>
    <row r="79" spans="1:4" s="142" customFormat="1" ht="12.75">
      <c r="A79" s="138"/>
      <c r="B79" s="138"/>
      <c r="C79" s="140" t="s">
        <v>95</v>
      </c>
      <c r="D79" s="141">
        <v>500000</v>
      </c>
    </row>
    <row r="80" spans="1:4" s="133" customFormat="1" ht="18" customHeight="1">
      <c r="A80" s="339"/>
      <c r="B80" s="340"/>
      <c r="C80" s="116" t="s">
        <v>58</v>
      </c>
      <c r="D80" s="156">
        <f>D3+D8+D11+D25+D43+D60+D67+D72+D77</f>
        <v>19739200</v>
      </c>
    </row>
  </sheetData>
  <mergeCells count="1">
    <mergeCell ref="A80:B80"/>
  </mergeCells>
  <printOptions gridLines="1" horizontalCentered="1"/>
  <pageMargins left="0.5905511811023623" right="0.5905511811023623" top="1.08" bottom="0.54" header="0.2755905511811024" footer="0.27"/>
  <pageSetup horizontalDpi="300" verticalDpi="300" orientation="portrait" paperSize="9" scale="94" r:id="rId1"/>
  <headerFooter alignWithMargins="0">
    <oddHeader>&amp;C&amp;"Arial CE,Pogrubiony"
&amp;11Plan pozostałych dotacji udzielanych z budżetu miasta Opola w 2007 roku &amp;R&amp;8Załącznik Nr 12
do uchwały Nr ...
Rady Miasta Opola
z dnia ...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10"/>
  <sheetViews>
    <sheetView workbookViewId="0" topLeftCell="A1">
      <selection activeCell="A1" sqref="A1"/>
    </sheetView>
  </sheetViews>
  <sheetFormatPr defaultColWidth="9.00390625" defaultRowHeight="12.75"/>
  <cols>
    <col min="1" max="1" width="6.25390625" style="38" customWidth="1"/>
    <col min="2" max="2" width="10.25390625" style="38" customWidth="1"/>
    <col min="3" max="3" width="44.625" style="38" customWidth="1"/>
    <col min="4" max="5" width="19.75390625" style="38" customWidth="1"/>
    <col min="6" max="16384" width="9.125" style="38" customWidth="1"/>
  </cols>
  <sheetData>
    <row r="1" spans="1:5" s="27" customFormat="1" ht="37.5" customHeight="1">
      <c r="A1" s="26" t="s">
        <v>24</v>
      </c>
      <c r="B1" s="26" t="s">
        <v>50</v>
      </c>
      <c r="C1" s="26" t="s">
        <v>17</v>
      </c>
      <c r="D1" s="26" t="s">
        <v>39</v>
      </c>
      <c r="E1" s="26" t="s">
        <v>40</v>
      </c>
    </row>
    <row r="2" spans="1:5" s="29" customFormat="1" ht="11.25">
      <c r="A2" s="28">
        <v>1</v>
      </c>
      <c r="B2" s="28">
        <v>2</v>
      </c>
      <c r="C2" s="28">
        <v>3</v>
      </c>
      <c r="D2" s="28">
        <v>4</v>
      </c>
      <c r="E2" s="28">
        <v>5</v>
      </c>
    </row>
    <row r="3" spans="1:5" s="33" customFormat="1" ht="27.75" customHeight="1">
      <c r="A3" s="30">
        <v>754</v>
      </c>
      <c r="B3" s="30"/>
      <c r="C3" s="31" t="s">
        <v>41</v>
      </c>
      <c r="D3" s="32">
        <f>D4</f>
        <v>40800</v>
      </c>
      <c r="E3" s="32">
        <f>E4</f>
        <v>40800</v>
      </c>
    </row>
    <row r="4" spans="1:5" s="33" customFormat="1" ht="25.5">
      <c r="A4" s="56"/>
      <c r="B4" s="57">
        <v>75411</v>
      </c>
      <c r="C4" s="58" t="s">
        <v>192</v>
      </c>
      <c r="D4" s="59">
        <v>40800</v>
      </c>
      <c r="E4" s="59">
        <v>40800</v>
      </c>
    </row>
    <row r="5" spans="1:5" s="33" customFormat="1" ht="15" customHeight="1">
      <c r="A5" s="56"/>
      <c r="B5" s="57"/>
      <c r="C5" s="100" t="s">
        <v>88</v>
      </c>
      <c r="D5" s="59"/>
      <c r="E5" s="101">
        <v>20000</v>
      </c>
    </row>
    <row r="6" spans="1:6" s="35" customFormat="1" ht="18" customHeight="1">
      <c r="A6" s="30">
        <v>801</v>
      </c>
      <c r="B6" s="30"/>
      <c r="C6" s="31" t="s">
        <v>42</v>
      </c>
      <c r="D6" s="32">
        <f>SUM(D7:D18)</f>
        <v>8799430</v>
      </c>
      <c r="E6" s="32">
        <f>SUM(E7:E18)-E8-E11</f>
        <v>8885500</v>
      </c>
      <c r="F6" s="34"/>
    </row>
    <row r="7" spans="1:5" s="35" customFormat="1" ht="15" customHeight="1">
      <c r="A7" s="57"/>
      <c r="B7" s="57">
        <v>80101</v>
      </c>
      <c r="C7" s="60" t="s">
        <v>87</v>
      </c>
      <c r="D7" s="59">
        <v>766000</v>
      </c>
      <c r="E7" s="59">
        <v>782000</v>
      </c>
    </row>
    <row r="8" spans="1:5" s="35" customFormat="1" ht="15" customHeight="1">
      <c r="A8" s="57"/>
      <c r="B8" s="57"/>
      <c r="C8" s="100" t="s">
        <v>88</v>
      </c>
      <c r="D8" s="59"/>
      <c r="E8" s="101">
        <v>17000</v>
      </c>
    </row>
    <row r="9" spans="1:5" s="35" customFormat="1" ht="15" customHeight="1">
      <c r="A9" s="61"/>
      <c r="B9" s="57">
        <v>80102</v>
      </c>
      <c r="C9" s="58" t="s">
        <v>49</v>
      </c>
      <c r="D9" s="59">
        <v>9900</v>
      </c>
      <c r="E9" s="59">
        <v>9900</v>
      </c>
    </row>
    <row r="10" spans="1:5" s="35" customFormat="1" ht="15" customHeight="1">
      <c r="A10" s="61"/>
      <c r="B10" s="57">
        <v>80104</v>
      </c>
      <c r="C10" s="58" t="s">
        <v>32</v>
      </c>
      <c r="D10" s="59">
        <v>6575700</v>
      </c>
      <c r="E10" s="59">
        <v>6584200</v>
      </c>
    </row>
    <row r="11" spans="1:5" s="35" customFormat="1" ht="15" customHeight="1">
      <c r="A11" s="61"/>
      <c r="B11" s="57"/>
      <c r="C11" s="100" t="s">
        <v>88</v>
      </c>
      <c r="D11" s="59"/>
      <c r="E11" s="62">
        <v>76000</v>
      </c>
    </row>
    <row r="12" spans="1:5" s="35" customFormat="1" ht="15" customHeight="1">
      <c r="A12" s="61"/>
      <c r="B12" s="57">
        <v>80105</v>
      </c>
      <c r="C12" s="58" t="s">
        <v>28</v>
      </c>
      <c r="D12" s="59">
        <v>21500</v>
      </c>
      <c r="E12" s="59">
        <v>21500</v>
      </c>
    </row>
    <row r="13" spans="1:5" s="35" customFormat="1" ht="15" customHeight="1">
      <c r="A13" s="61"/>
      <c r="B13" s="57">
        <v>80110</v>
      </c>
      <c r="C13" s="58" t="s">
        <v>103</v>
      </c>
      <c r="D13" s="59">
        <v>293230</v>
      </c>
      <c r="E13" s="59">
        <v>293700</v>
      </c>
    </row>
    <row r="14" spans="1:5" s="37" customFormat="1" ht="15" customHeight="1">
      <c r="A14" s="57"/>
      <c r="B14" s="57">
        <v>80120</v>
      </c>
      <c r="C14" s="63" t="s">
        <v>53</v>
      </c>
      <c r="D14" s="64">
        <v>587300</v>
      </c>
      <c r="E14" s="64">
        <v>599300</v>
      </c>
    </row>
    <row r="15" spans="1:5" s="36" customFormat="1" ht="15" customHeight="1">
      <c r="A15" s="57"/>
      <c r="B15" s="57">
        <v>80130</v>
      </c>
      <c r="C15" s="60" t="s">
        <v>54</v>
      </c>
      <c r="D15" s="59">
        <v>301700</v>
      </c>
      <c r="E15" s="59">
        <v>300700</v>
      </c>
    </row>
    <row r="16" spans="1:5" s="36" customFormat="1" ht="15" customHeight="1">
      <c r="A16" s="57"/>
      <c r="B16" s="57">
        <v>80132</v>
      </c>
      <c r="C16" s="63" t="s">
        <v>18</v>
      </c>
      <c r="D16" s="64">
        <v>35000</v>
      </c>
      <c r="E16" s="64">
        <v>50000</v>
      </c>
    </row>
    <row r="17" spans="1:5" s="36" customFormat="1" ht="28.5" customHeight="1">
      <c r="A17" s="57"/>
      <c r="B17" s="57">
        <v>80140</v>
      </c>
      <c r="C17" s="63" t="s">
        <v>199</v>
      </c>
      <c r="D17" s="64">
        <v>5800</v>
      </c>
      <c r="E17" s="64">
        <v>5800</v>
      </c>
    </row>
    <row r="18" spans="1:5" s="36" customFormat="1" ht="15" customHeight="1">
      <c r="A18" s="57"/>
      <c r="B18" s="57">
        <v>80142</v>
      </c>
      <c r="C18" s="63" t="s">
        <v>55</v>
      </c>
      <c r="D18" s="64">
        <v>203300</v>
      </c>
      <c r="E18" s="64">
        <v>238400</v>
      </c>
    </row>
    <row r="19" spans="1:5" ht="18" customHeight="1">
      <c r="A19" s="30">
        <v>852</v>
      </c>
      <c r="B19" s="30"/>
      <c r="C19" s="31" t="s">
        <v>43</v>
      </c>
      <c r="D19" s="31">
        <f>SUM(D20:D24)</f>
        <v>429500</v>
      </c>
      <c r="E19" s="31">
        <f>SUM(E20:E24)</f>
        <v>463300</v>
      </c>
    </row>
    <row r="20" spans="1:5" ht="15" customHeight="1">
      <c r="A20" s="57"/>
      <c r="B20" s="57">
        <v>85201</v>
      </c>
      <c r="C20" s="58" t="s">
        <v>26</v>
      </c>
      <c r="D20" s="64">
        <v>5200</v>
      </c>
      <c r="E20" s="64">
        <v>29600</v>
      </c>
    </row>
    <row r="21" spans="1:5" ht="15" customHeight="1">
      <c r="A21" s="57"/>
      <c r="B21" s="57">
        <v>85201</v>
      </c>
      <c r="C21" s="58" t="s">
        <v>27</v>
      </c>
      <c r="D21" s="64">
        <v>14000</v>
      </c>
      <c r="E21" s="64">
        <v>17000</v>
      </c>
    </row>
    <row r="22" spans="1:5" ht="15" customHeight="1">
      <c r="A22" s="57"/>
      <c r="B22" s="57">
        <v>85202</v>
      </c>
      <c r="C22" s="65" t="s">
        <v>51</v>
      </c>
      <c r="D22" s="64">
        <v>386000</v>
      </c>
      <c r="E22" s="64">
        <v>386000</v>
      </c>
    </row>
    <row r="23" spans="1:5" ht="15" customHeight="1">
      <c r="A23" s="57"/>
      <c r="B23" s="57">
        <v>85202</v>
      </c>
      <c r="C23" s="60" t="s">
        <v>29</v>
      </c>
      <c r="D23" s="64">
        <v>15000</v>
      </c>
      <c r="E23" s="64">
        <v>17000</v>
      </c>
    </row>
    <row r="24" spans="1:5" s="37" customFormat="1" ht="25.5">
      <c r="A24" s="66"/>
      <c r="B24" s="67">
        <v>85219</v>
      </c>
      <c r="C24" s="58" t="s">
        <v>198</v>
      </c>
      <c r="D24" s="64">
        <v>9300</v>
      </c>
      <c r="E24" s="64">
        <v>13700</v>
      </c>
    </row>
    <row r="25" spans="1:5" ht="25.5">
      <c r="A25" s="68">
        <v>853</v>
      </c>
      <c r="B25" s="39"/>
      <c r="C25" s="31" t="s">
        <v>44</v>
      </c>
      <c r="D25" s="31">
        <f>SUM(D26:D26)</f>
        <v>198600</v>
      </c>
      <c r="E25" s="31">
        <f>SUM(E26:E26)</f>
        <v>198600</v>
      </c>
    </row>
    <row r="26" spans="1:5" s="37" customFormat="1" ht="18" customHeight="1">
      <c r="A26" s="69"/>
      <c r="B26" s="70">
        <v>85305</v>
      </c>
      <c r="C26" s="58" t="s">
        <v>23</v>
      </c>
      <c r="D26" s="64">
        <v>198600</v>
      </c>
      <c r="E26" s="64">
        <v>198600</v>
      </c>
    </row>
    <row r="27" spans="1:5" s="37" customFormat="1" ht="18" customHeight="1">
      <c r="A27" s="40">
        <v>854</v>
      </c>
      <c r="B27" s="40"/>
      <c r="C27" s="31" t="s">
        <v>48</v>
      </c>
      <c r="D27" s="31">
        <f>SUM(D28:D31)</f>
        <v>1161420</v>
      </c>
      <c r="E27" s="31">
        <f>SUM(E28:E31)</f>
        <v>1115220</v>
      </c>
    </row>
    <row r="28" spans="1:5" ht="15" customHeight="1">
      <c r="A28" s="71"/>
      <c r="B28" s="67">
        <v>85406</v>
      </c>
      <c r="C28" s="58" t="s">
        <v>200</v>
      </c>
      <c r="D28" s="64">
        <v>1100</v>
      </c>
      <c r="E28" s="64">
        <v>1100</v>
      </c>
    </row>
    <row r="29" spans="1:5" ht="15" customHeight="1">
      <c r="A29" s="66"/>
      <c r="B29" s="67">
        <v>85407</v>
      </c>
      <c r="C29" s="58" t="s">
        <v>56</v>
      </c>
      <c r="D29" s="64">
        <v>497200</v>
      </c>
      <c r="E29" s="64">
        <v>497500</v>
      </c>
    </row>
    <row r="30" spans="1:5" ht="15" customHeight="1">
      <c r="A30" s="66"/>
      <c r="B30" s="67">
        <v>85410</v>
      </c>
      <c r="C30" s="58" t="s">
        <v>134</v>
      </c>
      <c r="D30" s="64">
        <v>572400</v>
      </c>
      <c r="E30" s="64">
        <v>525900</v>
      </c>
    </row>
    <row r="31" spans="1:5" s="37" customFormat="1" ht="15" customHeight="1">
      <c r="A31" s="66"/>
      <c r="B31" s="67">
        <v>85417</v>
      </c>
      <c r="C31" s="58" t="s">
        <v>45</v>
      </c>
      <c r="D31" s="64">
        <v>90720</v>
      </c>
      <c r="E31" s="64">
        <v>90720</v>
      </c>
    </row>
    <row r="32" spans="1:5" ht="25.5">
      <c r="A32" s="40">
        <v>900</v>
      </c>
      <c r="B32" s="40"/>
      <c r="C32" s="31" t="s">
        <v>46</v>
      </c>
      <c r="D32" s="31">
        <f>SUM(D33:D33)</f>
        <v>11000</v>
      </c>
      <c r="E32" s="31">
        <f>SUM(E33:E33)</f>
        <v>10000</v>
      </c>
    </row>
    <row r="33" spans="1:5" s="33" customFormat="1" ht="25.5">
      <c r="A33" s="66"/>
      <c r="B33" s="67">
        <v>90013</v>
      </c>
      <c r="C33" s="58" t="s">
        <v>52</v>
      </c>
      <c r="D33" s="64">
        <v>11000</v>
      </c>
      <c r="E33" s="64">
        <v>10000</v>
      </c>
    </row>
    <row r="34" spans="1:5" ht="38.25">
      <c r="A34" s="40">
        <v>925</v>
      </c>
      <c r="B34" s="40"/>
      <c r="C34" s="31" t="s">
        <v>47</v>
      </c>
      <c r="D34" s="31">
        <f>SUM(D35:D35)</f>
        <v>72000</v>
      </c>
      <c r="E34" s="31">
        <f>E35</f>
        <v>71000</v>
      </c>
    </row>
    <row r="35" spans="1:5" s="37" customFormat="1" ht="15" customHeight="1">
      <c r="A35" s="66"/>
      <c r="B35" s="67">
        <v>92504</v>
      </c>
      <c r="C35" s="58" t="s">
        <v>197</v>
      </c>
      <c r="D35" s="64">
        <v>72000</v>
      </c>
      <c r="E35" s="64">
        <v>71000</v>
      </c>
    </row>
    <row r="36" spans="1:5" ht="18" customHeight="1">
      <c r="A36" s="40">
        <v>926</v>
      </c>
      <c r="B36" s="40"/>
      <c r="C36" s="132" t="s">
        <v>139</v>
      </c>
      <c r="D36" s="31">
        <f>D37</f>
        <v>350000</v>
      </c>
      <c r="E36" s="31">
        <f>E37</f>
        <v>350000</v>
      </c>
    </row>
    <row r="37" spans="1:5" s="37" customFormat="1" ht="15" customHeight="1">
      <c r="A37" s="66"/>
      <c r="B37" s="67">
        <v>92604</v>
      </c>
      <c r="C37" s="58" t="s">
        <v>143</v>
      </c>
      <c r="D37" s="64">
        <v>350000</v>
      </c>
      <c r="E37" s="64">
        <v>350000</v>
      </c>
    </row>
    <row r="38" spans="1:5" s="33" customFormat="1" ht="19.5" customHeight="1">
      <c r="A38" s="341" t="s">
        <v>79</v>
      </c>
      <c r="B38" s="342"/>
      <c r="C38" s="342"/>
      <c r="D38" s="171">
        <f>D3+D6+D19+D25+D27+D32+D34+D36</f>
        <v>11062750</v>
      </c>
      <c r="E38" s="171">
        <f>E3+E6+E19+E25+E27+E32+E34+E36</f>
        <v>11134420</v>
      </c>
    </row>
    <row r="39" spans="1:5" ht="12.75">
      <c r="A39" s="41"/>
      <c r="B39" s="41"/>
      <c r="C39" s="42"/>
      <c r="D39" s="43"/>
      <c r="E39" s="43"/>
    </row>
    <row r="40" spans="1:5" ht="12.75">
      <c r="A40" s="41"/>
      <c r="B40" s="41"/>
      <c r="C40" s="43"/>
      <c r="D40" s="43"/>
      <c r="E40" s="43"/>
    </row>
    <row r="41" spans="1:5" ht="12.75">
      <c r="A41" s="41"/>
      <c r="B41" s="41"/>
      <c r="C41" s="43"/>
      <c r="D41" s="43"/>
      <c r="E41" s="43"/>
    </row>
    <row r="42" spans="1:5" ht="12.75">
      <c r="A42" s="41"/>
      <c r="B42" s="41"/>
      <c r="C42" s="43"/>
      <c r="D42" s="43"/>
      <c r="E42" s="43"/>
    </row>
    <row r="43" spans="1:5" ht="12.75">
      <c r="A43" s="41"/>
      <c r="B43" s="41"/>
      <c r="C43" s="43"/>
      <c r="D43" s="43"/>
      <c r="E43" s="43"/>
    </row>
    <row r="44" spans="1:5" ht="12.75">
      <c r="A44" s="41"/>
      <c r="B44" s="41"/>
      <c r="C44" s="43"/>
      <c r="D44" s="43"/>
      <c r="E44" s="43"/>
    </row>
    <row r="45" spans="1:5" ht="12.75">
      <c r="A45" s="41"/>
      <c r="B45" s="41"/>
      <c r="C45" s="43"/>
      <c r="D45" s="43"/>
      <c r="E45" s="43"/>
    </row>
    <row r="46" spans="1:5" ht="12.75">
      <c r="A46" s="41"/>
      <c r="B46" s="41"/>
      <c r="C46" s="43"/>
      <c r="D46" s="43"/>
      <c r="E46" s="43"/>
    </row>
    <row r="47" spans="1:5" ht="12.75">
      <c r="A47" s="41"/>
      <c r="B47" s="41"/>
      <c r="C47" s="43"/>
      <c r="D47" s="43"/>
      <c r="E47" s="43"/>
    </row>
    <row r="48" spans="1:5" ht="12.75">
      <c r="A48" s="41"/>
      <c r="B48" s="41"/>
      <c r="C48" s="43"/>
      <c r="D48" s="43"/>
      <c r="E48" s="43"/>
    </row>
    <row r="49" spans="1:5" ht="12.75">
      <c r="A49" s="41"/>
      <c r="B49" s="41"/>
      <c r="C49" s="43"/>
      <c r="D49" s="43"/>
      <c r="E49" s="43"/>
    </row>
    <row r="50" spans="1:5" ht="12.75">
      <c r="A50" s="41"/>
      <c r="B50" s="41"/>
      <c r="C50" s="43"/>
      <c r="D50" s="43"/>
      <c r="E50" s="43"/>
    </row>
    <row r="51" spans="1:5" ht="12.75">
      <c r="A51" s="41"/>
      <c r="B51" s="41"/>
      <c r="C51" s="43"/>
      <c r="D51" s="43"/>
      <c r="E51" s="43"/>
    </row>
    <row r="52" spans="1:5" ht="12.75">
      <c r="A52" s="41"/>
      <c r="B52" s="41"/>
      <c r="C52" s="43"/>
      <c r="D52" s="43"/>
      <c r="E52" s="43"/>
    </row>
    <row r="53" spans="1:5" ht="12.75">
      <c r="A53" s="41"/>
      <c r="B53" s="41"/>
      <c r="C53" s="43"/>
      <c r="D53" s="43"/>
      <c r="E53" s="43"/>
    </row>
    <row r="54" spans="1:5" ht="12.75">
      <c r="A54" s="41"/>
      <c r="B54" s="41"/>
      <c r="C54" s="43"/>
      <c r="D54" s="43"/>
      <c r="E54" s="43"/>
    </row>
    <row r="55" spans="1:5" ht="12.75">
      <c r="A55" s="41"/>
      <c r="B55" s="41"/>
      <c r="C55" s="43"/>
      <c r="D55" s="43"/>
      <c r="E55" s="43"/>
    </row>
    <row r="56" spans="1:5" ht="12.75">
      <c r="A56" s="41"/>
      <c r="B56" s="41"/>
      <c r="C56" s="43"/>
      <c r="D56" s="43"/>
      <c r="E56" s="43"/>
    </row>
    <row r="57" spans="1:5" ht="12.75">
      <c r="A57" s="41"/>
      <c r="B57" s="41"/>
      <c r="C57" s="43"/>
      <c r="D57" s="43"/>
      <c r="E57" s="43"/>
    </row>
    <row r="58" spans="1:5" ht="12.75">
      <c r="A58" s="41"/>
      <c r="B58" s="41"/>
      <c r="C58" s="43"/>
      <c r="D58" s="43"/>
      <c r="E58" s="43"/>
    </row>
    <row r="59" spans="1:5" ht="12.75">
      <c r="A59" s="41"/>
      <c r="B59" s="41"/>
      <c r="C59" s="43"/>
      <c r="D59" s="43"/>
      <c r="E59" s="43"/>
    </row>
    <row r="60" spans="1:5" ht="12.75">
      <c r="A60" s="41"/>
      <c r="B60" s="41"/>
      <c r="C60" s="43"/>
      <c r="D60" s="43"/>
      <c r="E60" s="43"/>
    </row>
    <row r="61" spans="1:5" ht="12.75">
      <c r="A61" s="41"/>
      <c r="B61" s="41"/>
      <c r="C61" s="43"/>
      <c r="D61" s="43"/>
      <c r="E61" s="43"/>
    </row>
    <row r="62" spans="1:5" ht="12.75">
      <c r="A62" s="41"/>
      <c r="B62" s="41"/>
      <c r="C62" s="43"/>
      <c r="D62" s="43"/>
      <c r="E62" s="43"/>
    </row>
    <row r="63" spans="1:5" ht="12.75">
      <c r="A63" s="41"/>
      <c r="B63" s="41"/>
      <c r="C63" s="43"/>
      <c r="D63" s="43"/>
      <c r="E63" s="43"/>
    </row>
    <row r="64" spans="1:5" ht="12.75">
      <c r="A64" s="41"/>
      <c r="B64" s="41"/>
      <c r="C64" s="43"/>
      <c r="D64" s="43"/>
      <c r="E64" s="43"/>
    </row>
    <row r="65" spans="1:5" ht="12.75">
      <c r="A65" s="41"/>
      <c r="B65" s="41"/>
      <c r="C65" s="43"/>
      <c r="D65" s="43"/>
      <c r="E65" s="43"/>
    </row>
    <row r="66" spans="1:5" ht="12.75">
      <c r="A66" s="41"/>
      <c r="B66" s="41"/>
      <c r="C66" s="43"/>
      <c r="D66" s="43"/>
      <c r="E66" s="43"/>
    </row>
    <row r="67" spans="1:5" ht="12.75">
      <c r="A67" s="41"/>
      <c r="B67" s="41"/>
      <c r="C67" s="43"/>
      <c r="D67" s="43"/>
      <c r="E67" s="43"/>
    </row>
    <row r="68" spans="1:5" ht="12.75">
      <c r="A68" s="41"/>
      <c r="B68" s="41"/>
      <c r="C68" s="43"/>
      <c r="D68" s="43"/>
      <c r="E68" s="43"/>
    </row>
    <row r="69" spans="1:5" ht="12.75">
      <c r="A69" s="41"/>
      <c r="B69" s="41"/>
      <c r="C69" s="43"/>
      <c r="D69" s="43"/>
      <c r="E69" s="43"/>
    </row>
    <row r="70" spans="1:5" ht="12.75">
      <c r="A70" s="41"/>
      <c r="B70" s="41"/>
      <c r="C70" s="43"/>
      <c r="D70" s="43"/>
      <c r="E70" s="43"/>
    </row>
    <row r="71" spans="1:5" ht="12.75">
      <c r="A71" s="41"/>
      <c r="B71" s="41"/>
      <c r="C71" s="43"/>
      <c r="D71" s="43"/>
      <c r="E71" s="43"/>
    </row>
    <row r="72" spans="1:5" ht="12.75">
      <c r="A72" s="41"/>
      <c r="B72" s="41"/>
      <c r="C72" s="43"/>
      <c r="D72" s="43"/>
      <c r="E72" s="43"/>
    </row>
    <row r="73" spans="1:5" ht="12.75">
      <c r="A73" s="41"/>
      <c r="B73" s="41"/>
      <c r="C73" s="43"/>
      <c r="D73" s="43"/>
      <c r="E73" s="43"/>
    </row>
    <row r="74" spans="1:5" ht="12.75">
      <c r="A74" s="41"/>
      <c r="B74" s="41"/>
      <c r="C74" s="43"/>
      <c r="D74" s="43"/>
      <c r="E74" s="43"/>
    </row>
    <row r="75" spans="1:5" ht="12.75">
      <c r="A75" s="41"/>
      <c r="B75" s="41"/>
      <c r="C75" s="43"/>
      <c r="D75" s="43"/>
      <c r="E75" s="43"/>
    </row>
    <row r="76" spans="1:5" ht="12.75">
      <c r="A76" s="41"/>
      <c r="B76" s="41"/>
      <c r="C76" s="43"/>
      <c r="D76" s="43"/>
      <c r="E76" s="43"/>
    </row>
    <row r="77" spans="1:5" ht="12.75">
      <c r="A77" s="41"/>
      <c r="B77" s="41"/>
      <c r="C77" s="43"/>
      <c r="D77" s="43"/>
      <c r="E77" s="43"/>
    </row>
    <row r="78" spans="1:5" ht="12.75">
      <c r="A78" s="41"/>
      <c r="B78" s="41"/>
      <c r="C78" s="43"/>
      <c r="D78" s="43"/>
      <c r="E78" s="43"/>
    </row>
    <row r="79" spans="1:5" ht="12.75">
      <c r="A79" s="41"/>
      <c r="B79" s="41"/>
      <c r="C79" s="43"/>
      <c r="D79" s="43"/>
      <c r="E79" s="43"/>
    </row>
    <row r="80" spans="1:5" ht="12.75">
      <c r="A80" s="41"/>
      <c r="B80" s="41"/>
      <c r="C80" s="43"/>
      <c r="D80" s="43"/>
      <c r="E80" s="43"/>
    </row>
    <row r="81" spans="1:5" ht="12.75">
      <c r="A81" s="41"/>
      <c r="B81" s="41"/>
      <c r="C81" s="43"/>
      <c r="D81" s="43"/>
      <c r="E81" s="43"/>
    </row>
    <row r="82" spans="1:5" ht="12.75">
      <c r="A82" s="41"/>
      <c r="B82" s="41"/>
      <c r="C82" s="43"/>
      <c r="D82" s="43"/>
      <c r="E82" s="43"/>
    </row>
    <row r="83" spans="1:5" ht="12.75">
      <c r="A83" s="41"/>
      <c r="B83" s="41"/>
      <c r="C83" s="43"/>
      <c r="D83" s="43"/>
      <c r="E83" s="43"/>
    </row>
    <row r="84" spans="1:5" ht="12.75">
      <c r="A84" s="41"/>
      <c r="B84" s="41"/>
      <c r="C84" s="43"/>
      <c r="D84" s="43"/>
      <c r="E84" s="43"/>
    </row>
    <row r="85" spans="1:5" ht="12.75">
      <c r="A85" s="41"/>
      <c r="B85" s="41"/>
      <c r="C85" s="43"/>
      <c r="D85" s="43"/>
      <c r="E85" s="43"/>
    </row>
    <row r="86" spans="1:5" ht="12.75">
      <c r="A86" s="41"/>
      <c r="B86" s="41"/>
      <c r="C86" s="43"/>
      <c r="D86" s="43"/>
      <c r="E86" s="43"/>
    </row>
    <row r="87" spans="1:5" ht="12.75">
      <c r="A87" s="41"/>
      <c r="B87" s="41"/>
      <c r="C87" s="43"/>
      <c r="D87" s="43"/>
      <c r="E87" s="43"/>
    </row>
    <row r="88" spans="1:5" ht="12.75">
      <c r="A88" s="41"/>
      <c r="B88" s="41"/>
      <c r="C88" s="43"/>
      <c r="D88" s="43"/>
      <c r="E88" s="43"/>
    </row>
    <row r="89" spans="1:5" ht="12.75">
      <c r="A89" s="41"/>
      <c r="B89" s="41"/>
      <c r="C89" s="43"/>
      <c r="D89" s="43"/>
      <c r="E89" s="43"/>
    </row>
    <row r="90" spans="1:5" ht="12.75">
      <c r="A90" s="41"/>
      <c r="B90" s="41"/>
      <c r="C90" s="43"/>
      <c r="D90" s="43"/>
      <c r="E90" s="43"/>
    </row>
    <row r="91" spans="1:5" ht="12.75">
      <c r="A91" s="41"/>
      <c r="B91" s="41"/>
      <c r="C91" s="43"/>
      <c r="D91" s="43"/>
      <c r="E91" s="43"/>
    </row>
    <row r="92" spans="1:5" ht="12.75">
      <c r="A92" s="41"/>
      <c r="B92" s="41"/>
      <c r="C92" s="43"/>
      <c r="D92" s="43"/>
      <c r="E92" s="43"/>
    </row>
    <row r="93" spans="1:5" ht="12.75">
      <c r="A93" s="41"/>
      <c r="B93" s="41"/>
      <c r="C93" s="43"/>
      <c r="D93" s="43"/>
      <c r="E93" s="43"/>
    </row>
    <row r="94" spans="1:5" ht="12.75">
      <c r="A94" s="41"/>
      <c r="B94" s="41"/>
      <c r="C94" s="43"/>
      <c r="D94" s="43"/>
      <c r="E94" s="43"/>
    </row>
    <row r="95" spans="1:5" ht="12.75">
      <c r="A95" s="41"/>
      <c r="B95" s="41"/>
      <c r="C95" s="43"/>
      <c r="D95" s="43"/>
      <c r="E95" s="43"/>
    </row>
    <row r="96" spans="1:5" ht="12.75">
      <c r="A96" s="41"/>
      <c r="B96" s="41"/>
      <c r="C96" s="43"/>
      <c r="D96" s="43"/>
      <c r="E96" s="43"/>
    </row>
    <row r="97" spans="1:5" ht="12.75">
      <c r="A97" s="41"/>
      <c r="B97" s="41"/>
      <c r="C97" s="43"/>
      <c r="D97" s="43"/>
      <c r="E97" s="43"/>
    </row>
    <row r="98" spans="1:5" ht="12.75">
      <c r="A98" s="41"/>
      <c r="B98" s="41"/>
      <c r="C98" s="43"/>
      <c r="D98" s="43"/>
      <c r="E98" s="43"/>
    </row>
    <row r="99" spans="1:5" ht="12.75">
      <c r="A99" s="41"/>
      <c r="B99" s="41"/>
      <c r="C99" s="43"/>
      <c r="D99" s="43"/>
      <c r="E99" s="43"/>
    </row>
    <row r="100" spans="1:5" ht="12.75">
      <c r="A100" s="41"/>
      <c r="B100" s="41"/>
      <c r="C100" s="43"/>
      <c r="D100" s="43"/>
      <c r="E100" s="43"/>
    </row>
    <row r="101" spans="1:5" ht="12.75">
      <c r="A101" s="41"/>
      <c r="B101" s="41"/>
      <c r="C101" s="43"/>
      <c r="D101" s="43"/>
      <c r="E101" s="43"/>
    </row>
    <row r="102" spans="1:5" ht="12.75">
      <c r="A102" s="41"/>
      <c r="B102" s="41"/>
      <c r="C102" s="43"/>
      <c r="D102" s="43"/>
      <c r="E102" s="43"/>
    </row>
    <row r="103" spans="1:5" ht="12.75">
      <c r="A103" s="41"/>
      <c r="B103" s="41"/>
      <c r="C103" s="43"/>
      <c r="D103" s="43"/>
      <c r="E103" s="43"/>
    </row>
    <row r="104" spans="1:5" ht="12.75">
      <c r="A104" s="41"/>
      <c r="B104" s="41"/>
      <c r="C104" s="43"/>
      <c r="D104" s="43"/>
      <c r="E104" s="43"/>
    </row>
    <row r="105" spans="1:5" ht="12.75">
      <c r="A105" s="41"/>
      <c r="B105" s="41"/>
      <c r="C105" s="43"/>
      <c r="D105" s="43"/>
      <c r="E105" s="43"/>
    </row>
    <row r="106" spans="1:5" ht="12.75">
      <c r="A106" s="41"/>
      <c r="B106" s="41"/>
      <c r="C106" s="43"/>
      <c r="D106" s="43"/>
      <c r="E106" s="43"/>
    </row>
    <row r="107" spans="1:5" ht="12.75">
      <c r="A107" s="41"/>
      <c r="B107" s="41"/>
      <c r="C107" s="43"/>
      <c r="D107" s="43"/>
      <c r="E107" s="43"/>
    </row>
    <row r="108" spans="1:5" ht="12.75">
      <c r="A108" s="41"/>
      <c r="B108" s="41"/>
      <c r="C108" s="43"/>
      <c r="D108" s="43"/>
      <c r="E108" s="43"/>
    </row>
    <row r="109" spans="1:5" ht="12.75">
      <c r="A109" s="41"/>
      <c r="B109" s="41"/>
      <c r="C109" s="43"/>
      <c r="D109" s="43"/>
      <c r="E109" s="43"/>
    </row>
    <row r="110" spans="1:5" ht="12.75">
      <c r="A110" s="41"/>
      <c r="B110" s="41"/>
      <c r="C110" s="43"/>
      <c r="D110" s="43"/>
      <c r="E110" s="43"/>
    </row>
    <row r="111" spans="1:5" ht="12.75">
      <c r="A111" s="41"/>
      <c r="B111" s="41"/>
      <c r="C111" s="43"/>
      <c r="D111" s="43"/>
      <c r="E111" s="43"/>
    </row>
    <row r="112" spans="1:5" ht="12.75">
      <c r="A112" s="41"/>
      <c r="B112" s="41"/>
      <c r="C112" s="43"/>
      <c r="D112" s="43"/>
      <c r="E112" s="43"/>
    </row>
    <row r="113" spans="1:5" ht="12.75">
      <c r="A113" s="41"/>
      <c r="B113" s="41"/>
      <c r="C113" s="43"/>
      <c r="D113" s="43"/>
      <c r="E113" s="43"/>
    </row>
    <row r="114" spans="1:5" ht="12.75">
      <c r="A114" s="41"/>
      <c r="B114" s="41"/>
      <c r="C114" s="43"/>
      <c r="D114" s="43"/>
      <c r="E114" s="43"/>
    </row>
    <row r="115" spans="1:5" ht="12.75">
      <c r="A115" s="41"/>
      <c r="B115" s="41"/>
      <c r="C115" s="43"/>
      <c r="D115" s="43"/>
      <c r="E115" s="43"/>
    </row>
    <row r="116" spans="1:5" ht="12.75">
      <c r="A116" s="41"/>
      <c r="B116" s="41"/>
      <c r="C116" s="43"/>
      <c r="D116" s="43"/>
      <c r="E116" s="43"/>
    </row>
    <row r="117" spans="1:5" ht="12.75">
      <c r="A117" s="41"/>
      <c r="B117" s="41"/>
      <c r="C117" s="43"/>
      <c r="D117" s="43"/>
      <c r="E117" s="43"/>
    </row>
    <row r="118" spans="1:5" ht="12.75">
      <c r="A118" s="41"/>
      <c r="B118" s="41"/>
      <c r="C118" s="43"/>
      <c r="D118" s="43"/>
      <c r="E118" s="43"/>
    </row>
    <row r="119" spans="1:5" ht="12.75">
      <c r="A119" s="41"/>
      <c r="B119" s="41"/>
      <c r="C119" s="43"/>
      <c r="D119" s="43"/>
      <c r="E119" s="43"/>
    </row>
    <row r="120" spans="1:5" ht="12.75">
      <c r="A120" s="41"/>
      <c r="B120" s="41"/>
      <c r="C120" s="43"/>
      <c r="D120" s="43"/>
      <c r="E120" s="43"/>
    </row>
    <row r="121" spans="1:5" ht="12.75">
      <c r="A121" s="41"/>
      <c r="B121" s="41"/>
      <c r="C121" s="43"/>
      <c r="D121" s="43"/>
      <c r="E121" s="43"/>
    </row>
    <row r="122" spans="1:5" ht="12.75">
      <c r="A122" s="41"/>
      <c r="B122" s="41"/>
      <c r="C122" s="43"/>
      <c r="D122" s="43"/>
      <c r="E122" s="43"/>
    </row>
    <row r="123" spans="1:5" ht="12.75">
      <c r="A123" s="41"/>
      <c r="B123" s="41"/>
      <c r="C123" s="43"/>
      <c r="D123" s="43"/>
      <c r="E123" s="43"/>
    </row>
    <row r="124" spans="1:5" ht="12.75">
      <c r="A124" s="41"/>
      <c r="B124" s="41"/>
      <c r="C124" s="43"/>
      <c r="D124" s="43"/>
      <c r="E124" s="43"/>
    </row>
    <row r="125" spans="1:5" ht="12.75">
      <c r="A125" s="41"/>
      <c r="B125" s="41"/>
      <c r="C125" s="43"/>
      <c r="D125" s="43"/>
      <c r="E125" s="43"/>
    </row>
    <row r="126" spans="1:5" ht="12.75">
      <c r="A126" s="41"/>
      <c r="B126" s="41"/>
      <c r="C126" s="43"/>
      <c r="D126" s="43"/>
      <c r="E126" s="43"/>
    </row>
    <row r="127" spans="1:5" ht="12.75">
      <c r="A127" s="41"/>
      <c r="B127" s="41"/>
      <c r="C127" s="43"/>
      <c r="D127" s="43"/>
      <c r="E127" s="43"/>
    </row>
    <row r="128" spans="1:5" ht="12.75">
      <c r="A128" s="41"/>
      <c r="B128" s="41"/>
      <c r="C128" s="43"/>
      <c r="D128" s="43"/>
      <c r="E128" s="43"/>
    </row>
    <row r="129" spans="1:5" ht="12.75">
      <c r="A129" s="41"/>
      <c r="B129" s="41"/>
      <c r="C129" s="43"/>
      <c r="D129" s="43"/>
      <c r="E129" s="43"/>
    </row>
    <row r="130" spans="1:5" ht="12.75">
      <c r="A130" s="41"/>
      <c r="B130" s="41"/>
      <c r="C130" s="43"/>
      <c r="D130" s="43"/>
      <c r="E130" s="43"/>
    </row>
    <row r="131" spans="1:5" ht="12.75">
      <c r="A131" s="41"/>
      <c r="B131" s="41"/>
      <c r="C131" s="43"/>
      <c r="D131" s="43"/>
      <c r="E131" s="43"/>
    </row>
    <row r="132" spans="1:5" ht="12.75">
      <c r="A132" s="41"/>
      <c r="B132" s="41"/>
      <c r="C132" s="43"/>
      <c r="D132" s="43"/>
      <c r="E132" s="43"/>
    </row>
    <row r="133" spans="1:5" ht="12.75">
      <c r="A133" s="41"/>
      <c r="B133" s="41"/>
      <c r="C133" s="43"/>
      <c r="D133" s="43"/>
      <c r="E133" s="43"/>
    </row>
    <row r="134" spans="1:5" ht="12.75">
      <c r="A134" s="41"/>
      <c r="B134" s="41"/>
      <c r="C134" s="43"/>
      <c r="D134" s="43"/>
      <c r="E134" s="43"/>
    </row>
    <row r="135" spans="1:5" ht="12.75">
      <c r="A135" s="41"/>
      <c r="B135" s="41"/>
      <c r="C135" s="43"/>
      <c r="D135" s="43"/>
      <c r="E135" s="43"/>
    </row>
    <row r="136" spans="1:5" ht="12.75">
      <c r="A136" s="41"/>
      <c r="B136" s="41"/>
      <c r="C136" s="43"/>
      <c r="D136" s="43"/>
      <c r="E136" s="43"/>
    </row>
    <row r="137" spans="1:5" ht="12.75">
      <c r="A137" s="41"/>
      <c r="B137" s="41"/>
      <c r="C137" s="43"/>
      <c r="D137" s="43"/>
      <c r="E137" s="43"/>
    </row>
    <row r="138" spans="1:5" ht="12.75">
      <c r="A138" s="41"/>
      <c r="B138" s="41"/>
      <c r="C138" s="43"/>
      <c r="D138" s="43"/>
      <c r="E138" s="43"/>
    </row>
    <row r="139" spans="1:5" ht="12.75">
      <c r="A139" s="41"/>
      <c r="B139" s="41"/>
      <c r="C139" s="43"/>
      <c r="D139" s="43"/>
      <c r="E139" s="43"/>
    </row>
    <row r="140" spans="1:5" ht="12.75">
      <c r="A140" s="41"/>
      <c r="B140" s="41"/>
      <c r="C140" s="43"/>
      <c r="D140" s="43"/>
      <c r="E140" s="43"/>
    </row>
    <row r="141" spans="1:5" ht="12.75">
      <c r="A141" s="41"/>
      <c r="B141" s="41"/>
      <c r="C141" s="43"/>
      <c r="D141" s="43"/>
      <c r="E141" s="43"/>
    </row>
    <row r="142" spans="1:5" ht="12.75">
      <c r="A142" s="41"/>
      <c r="B142" s="41"/>
      <c r="C142" s="43"/>
      <c r="D142" s="43"/>
      <c r="E142" s="43"/>
    </row>
    <row r="143" spans="1:5" ht="12.75">
      <c r="A143" s="41"/>
      <c r="B143" s="41"/>
      <c r="C143" s="43"/>
      <c r="D143" s="43"/>
      <c r="E143" s="43"/>
    </row>
    <row r="144" spans="1:5" ht="12.75">
      <c r="A144" s="41"/>
      <c r="B144" s="41"/>
      <c r="C144" s="43"/>
      <c r="D144" s="43"/>
      <c r="E144" s="43"/>
    </row>
    <row r="145" spans="1:5" ht="12.75">
      <c r="A145" s="41"/>
      <c r="B145" s="41"/>
      <c r="C145" s="43"/>
      <c r="D145" s="43"/>
      <c r="E145" s="43"/>
    </row>
    <row r="146" spans="1:5" ht="12.75">
      <c r="A146" s="41"/>
      <c r="B146" s="41"/>
      <c r="C146" s="43"/>
      <c r="D146" s="43"/>
      <c r="E146" s="43"/>
    </row>
    <row r="147" spans="1:5" ht="12.75">
      <c r="A147" s="41"/>
      <c r="B147" s="41"/>
      <c r="C147" s="43"/>
      <c r="D147" s="43"/>
      <c r="E147" s="43"/>
    </row>
    <row r="148" spans="1:5" ht="12.75">
      <c r="A148" s="41"/>
      <c r="B148" s="41"/>
      <c r="C148" s="43"/>
      <c r="D148" s="43"/>
      <c r="E148" s="43"/>
    </row>
    <row r="149" spans="1:5" ht="12.75">
      <c r="A149" s="41"/>
      <c r="B149" s="41"/>
      <c r="C149" s="43"/>
      <c r="D149" s="43"/>
      <c r="E149" s="43"/>
    </row>
    <row r="150" spans="1:5" ht="12.75">
      <c r="A150" s="41"/>
      <c r="B150" s="41"/>
      <c r="C150" s="43"/>
      <c r="D150" s="43"/>
      <c r="E150" s="43"/>
    </row>
    <row r="151" spans="1:5" ht="12.75">
      <c r="A151" s="41"/>
      <c r="B151" s="41"/>
      <c r="C151" s="43"/>
      <c r="D151" s="43"/>
      <c r="E151" s="43"/>
    </row>
    <row r="152" spans="1:5" ht="12.75">
      <c r="A152" s="41"/>
      <c r="B152" s="41"/>
      <c r="C152" s="43"/>
      <c r="D152" s="43"/>
      <c r="E152" s="43"/>
    </row>
    <row r="153" spans="1:5" ht="12.75">
      <c r="A153" s="41"/>
      <c r="B153" s="41"/>
      <c r="C153" s="43"/>
      <c r="D153" s="43"/>
      <c r="E153" s="43"/>
    </row>
    <row r="154" spans="1:5" ht="12.75">
      <c r="A154" s="41"/>
      <c r="B154" s="41"/>
      <c r="C154" s="43"/>
      <c r="D154" s="43"/>
      <c r="E154" s="43"/>
    </row>
    <row r="155" spans="1:5" ht="12.75">
      <c r="A155" s="41"/>
      <c r="B155" s="41"/>
      <c r="C155" s="43"/>
      <c r="D155" s="43"/>
      <c r="E155" s="43"/>
    </row>
    <row r="156" spans="1:5" ht="12.75">
      <c r="A156" s="41"/>
      <c r="B156" s="41"/>
      <c r="C156" s="43"/>
      <c r="D156" s="43"/>
      <c r="E156" s="43"/>
    </row>
    <row r="157" spans="1:5" ht="12.75">
      <c r="A157" s="41"/>
      <c r="B157" s="41"/>
      <c r="C157" s="43"/>
      <c r="D157" s="43"/>
      <c r="E157" s="43"/>
    </row>
    <row r="158" spans="1:5" ht="12.75">
      <c r="A158" s="41"/>
      <c r="B158" s="41"/>
      <c r="C158" s="43"/>
      <c r="D158" s="43"/>
      <c r="E158" s="43"/>
    </row>
    <row r="159" spans="1:5" ht="12.75">
      <c r="A159" s="41"/>
      <c r="B159" s="41"/>
      <c r="C159" s="43"/>
      <c r="D159" s="43"/>
      <c r="E159" s="43"/>
    </row>
    <row r="160" spans="1:5" ht="12.75">
      <c r="A160" s="41"/>
      <c r="B160" s="41"/>
      <c r="C160" s="43"/>
      <c r="D160" s="43"/>
      <c r="E160" s="43"/>
    </row>
    <row r="161" spans="1:5" ht="12.75">
      <c r="A161" s="41"/>
      <c r="B161" s="41"/>
      <c r="C161" s="43"/>
      <c r="D161" s="43"/>
      <c r="E161" s="43"/>
    </row>
    <row r="162" spans="1:5" ht="12.75">
      <c r="A162" s="41"/>
      <c r="B162" s="41"/>
      <c r="C162" s="43"/>
      <c r="D162" s="43"/>
      <c r="E162" s="43"/>
    </row>
    <row r="163" spans="1:5" ht="12.75">
      <c r="A163" s="41"/>
      <c r="B163" s="41"/>
      <c r="C163" s="43"/>
      <c r="D163" s="43"/>
      <c r="E163" s="43"/>
    </row>
    <row r="164" spans="1:5" ht="12.75">
      <c r="A164" s="41"/>
      <c r="B164" s="41"/>
      <c r="C164" s="43"/>
      <c r="D164" s="43"/>
      <c r="E164" s="43"/>
    </row>
    <row r="165" spans="1:5" ht="12.75">
      <c r="A165" s="41"/>
      <c r="B165" s="41"/>
      <c r="C165" s="43"/>
      <c r="D165" s="43"/>
      <c r="E165" s="43"/>
    </row>
    <row r="166" spans="1:5" ht="12.75">
      <c r="A166" s="41"/>
      <c r="B166" s="41"/>
      <c r="C166" s="43"/>
      <c r="D166" s="43"/>
      <c r="E166" s="43"/>
    </row>
    <row r="167" spans="1:5" ht="12.75">
      <c r="A167" s="41"/>
      <c r="B167" s="41"/>
      <c r="C167" s="43"/>
      <c r="D167" s="43"/>
      <c r="E167" s="43"/>
    </row>
    <row r="168" spans="1:5" ht="12.75">
      <c r="A168" s="41"/>
      <c r="B168" s="41"/>
      <c r="C168" s="43"/>
      <c r="D168" s="43"/>
      <c r="E168" s="43"/>
    </row>
    <row r="169" spans="1:5" ht="12.75">
      <c r="A169" s="41"/>
      <c r="B169" s="41"/>
      <c r="C169" s="43"/>
      <c r="D169" s="43"/>
      <c r="E169" s="43"/>
    </row>
    <row r="170" spans="1:5" ht="12.75">
      <c r="A170" s="41"/>
      <c r="B170" s="41"/>
      <c r="C170" s="43"/>
      <c r="D170" s="43"/>
      <c r="E170" s="43"/>
    </row>
    <row r="171" spans="1:5" ht="12.75">
      <c r="A171" s="41"/>
      <c r="B171" s="41"/>
      <c r="C171" s="43"/>
      <c r="D171" s="43"/>
      <c r="E171" s="43"/>
    </row>
    <row r="172" spans="1:5" ht="12.75">
      <c r="A172" s="41"/>
      <c r="B172" s="41"/>
      <c r="C172" s="43"/>
      <c r="D172" s="43"/>
      <c r="E172" s="43"/>
    </row>
    <row r="173" spans="1:5" ht="12.75">
      <c r="A173" s="41"/>
      <c r="B173" s="41"/>
      <c r="C173" s="43"/>
      <c r="D173" s="43"/>
      <c r="E173" s="43"/>
    </row>
    <row r="174" spans="1:5" ht="12.75">
      <c r="A174" s="41"/>
      <c r="B174" s="41"/>
      <c r="C174" s="43"/>
      <c r="D174" s="43"/>
      <c r="E174" s="43"/>
    </row>
    <row r="175" spans="1:5" ht="12.75">
      <c r="A175" s="41"/>
      <c r="B175" s="41"/>
      <c r="C175" s="43"/>
      <c r="D175" s="43"/>
      <c r="E175" s="43"/>
    </row>
    <row r="176" spans="1:5" ht="12.75">
      <c r="A176" s="41"/>
      <c r="B176" s="41"/>
      <c r="C176" s="43"/>
      <c r="D176" s="43"/>
      <c r="E176" s="43"/>
    </row>
    <row r="177" spans="1:5" ht="12.75">
      <c r="A177" s="41"/>
      <c r="B177" s="41"/>
      <c r="C177" s="43"/>
      <c r="D177" s="43"/>
      <c r="E177" s="43"/>
    </row>
    <row r="178" spans="1:5" ht="12.75">
      <c r="A178" s="41"/>
      <c r="B178" s="41"/>
      <c r="C178" s="43"/>
      <c r="D178" s="43"/>
      <c r="E178" s="43"/>
    </row>
    <row r="179" spans="1:5" ht="12.75">
      <c r="A179" s="41"/>
      <c r="B179" s="41"/>
      <c r="C179" s="43"/>
      <c r="D179" s="43"/>
      <c r="E179" s="43"/>
    </row>
    <row r="180" spans="1:5" ht="12.75">
      <c r="A180" s="41"/>
      <c r="B180" s="41"/>
      <c r="C180" s="43"/>
      <c r="D180" s="43"/>
      <c r="E180" s="43"/>
    </row>
    <row r="181" spans="1:5" ht="12.75">
      <c r="A181" s="41"/>
      <c r="B181" s="41"/>
      <c r="C181" s="43"/>
      <c r="D181" s="43"/>
      <c r="E181" s="43"/>
    </row>
    <row r="182" spans="1:5" ht="12.75">
      <c r="A182" s="41"/>
      <c r="B182" s="41"/>
      <c r="C182" s="43"/>
      <c r="D182" s="43"/>
      <c r="E182" s="43"/>
    </row>
    <row r="183" spans="1:5" ht="12.75">
      <c r="A183" s="41"/>
      <c r="B183" s="41"/>
      <c r="C183" s="43"/>
      <c r="D183" s="43"/>
      <c r="E183" s="43"/>
    </row>
    <row r="184" spans="1:5" ht="12.75">
      <c r="A184" s="41"/>
      <c r="B184" s="41"/>
      <c r="C184" s="43"/>
      <c r="D184" s="43"/>
      <c r="E184" s="43"/>
    </row>
    <row r="185" spans="1:5" ht="12.75">
      <c r="A185" s="41"/>
      <c r="B185" s="41"/>
      <c r="C185" s="43"/>
      <c r="D185" s="43"/>
      <c r="E185" s="43"/>
    </row>
    <row r="186" spans="1:5" ht="12.75">
      <c r="A186" s="41"/>
      <c r="B186" s="41"/>
      <c r="C186" s="43"/>
      <c r="D186" s="43"/>
      <c r="E186" s="43"/>
    </row>
    <row r="187" spans="1:5" ht="12.75">
      <c r="A187" s="41"/>
      <c r="B187" s="41"/>
      <c r="C187" s="43"/>
      <c r="D187" s="43"/>
      <c r="E187" s="43"/>
    </row>
    <row r="188" spans="1:5" ht="12.75">
      <c r="A188" s="41"/>
      <c r="B188" s="41"/>
      <c r="C188" s="43"/>
      <c r="D188" s="43"/>
      <c r="E188" s="43"/>
    </row>
    <row r="189" spans="1:5" ht="12.75">
      <c r="A189" s="41"/>
      <c r="B189" s="41"/>
      <c r="C189" s="43"/>
      <c r="D189" s="43"/>
      <c r="E189" s="43"/>
    </row>
    <row r="190" spans="1:5" ht="12.75">
      <c r="A190" s="41"/>
      <c r="B190" s="41"/>
      <c r="C190" s="43"/>
      <c r="D190" s="43"/>
      <c r="E190" s="43"/>
    </row>
    <row r="191" spans="1:5" ht="12.75">
      <c r="A191" s="41"/>
      <c r="B191" s="41"/>
      <c r="C191" s="43"/>
      <c r="D191" s="43"/>
      <c r="E191" s="43"/>
    </row>
    <row r="192" spans="1:5" ht="12.75">
      <c r="A192" s="41"/>
      <c r="B192" s="41"/>
      <c r="C192" s="43"/>
      <c r="D192" s="43"/>
      <c r="E192" s="43"/>
    </row>
    <row r="193" spans="1:5" ht="12.75">
      <c r="A193" s="41"/>
      <c r="B193" s="41"/>
      <c r="C193" s="43"/>
      <c r="D193" s="43"/>
      <c r="E193" s="43"/>
    </row>
    <row r="194" spans="1:5" ht="12.75">
      <c r="A194" s="41"/>
      <c r="B194" s="41"/>
      <c r="C194" s="43"/>
      <c r="D194" s="43"/>
      <c r="E194" s="43"/>
    </row>
    <row r="195" spans="1:5" ht="12.75">
      <c r="A195" s="41"/>
      <c r="B195" s="41"/>
      <c r="C195" s="43"/>
      <c r="D195" s="43"/>
      <c r="E195" s="43"/>
    </row>
    <row r="196" spans="1:5" ht="12.75">
      <c r="A196" s="41"/>
      <c r="B196" s="41"/>
      <c r="C196" s="43"/>
      <c r="D196" s="43"/>
      <c r="E196" s="43"/>
    </row>
    <row r="197" spans="1:5" ht="12.75">
      <c r="A197" s="41"/>
      <c r="B197" s="41"/>
      <c r="C197" s="43"/>
      <c r="D197" s="43"/>
      <c r="E197" s="43"/>
    </row>
    <row r="198" spans="1:5" ht="12.75">
      <c r="A198" s="41"/>
      <c r="B198" s="41"/>
      <c r="C198" s="43"/>
      <c r="D198" s="43"/>
      <c r="E198" s="43"/>
    </row>
    <row r="199" spans="1:5" ht="12.75">
      <c r="A199" s="41"/>
      <c r="B199" s="41"/>
      <c r="C199" s="43"/>
      <c r="D199" s="43"/>
      <c r="E199" s="43"/>
    </row>
    <row r="200" spans="1:5" ht="12.75">
      <c r="A200" s="41"/>
      <c r="B200" s="41"/>
      <c r="C200" s="43"/>
      <c r="D200" s="43"/>
      <c r="E200" s="43"/>
    </row>
    <row r="201" spans="1:5" ht="12.75">
      <c r="A201" s="41"/>
      <c r="B201" s="41"/>
      <c r="C201" s="43"/>
      <c r="D201" s="43"/>
      <c r="E201" s="43"/>
    </row>
    <row r="202" spans="1:5" ht="12.75">
      <c r="A202" s="41"/>
      <c r="B202" s="41"/>
      <c r="C202" s="43"/>
      <c r="D202" s="43"/>
      <c r="E202" s="43"/>
    </row>
    <row r="203" spans="1:5" ht="12.75">
      <c r="A203" s="41"/>
      <c r="B203" s="41"/>
      <c r="C203" s="43"/>
      <c r="D203" s="43"/>
      <c r="E203" s="43"/>
    </row>
    <row r="204" spans="1:5" ht="12.75">
      <c r="A204" s="41"/>
      <c r="B204" s="41"/>
      <c r="C204" s="43"/>
      <c r="D204" s="43"/>
      <c r="E204" s="43"/>
    </row>
    <row r="205" spans="1:5" ht="12.75">
      <c r="A205" s="41"/>
      <c r="B205" s="41"/>
      <c r="C205" s="43"/>
      <c r="D205" s="43"/>
      <c r="E205" s="43"/>
    </row>
    <row r="206" spans="1:5" ht="12.75">
      <c r="A206" s="41"/>
      <c r="B206" s="41"/>
      <c r="C206" s="43"/>
      <c r="D206" s="43"/>
      <c r="E206" s="43"/>
    </row>
    <row r="207" spans="1:5" ht="12.75">
      <c r="A207" s="41"/>
      <c r="B207" s="41"/>
      <c r="C207" s="43"/>
      <c r="D207" s="43"/>
      <c r="E207" s="43"/>
    </row>
    <row r="208" spans="1:5" ht="12.75">
      <c r="A208" s="41"/>
      <c r="B208" s="41"/>
      <c r="C208" s="43"/>
      <c r="D208" s="43"/>
      <c r="E208" s="43"/>
    </row>
    <row r="209" spans="1:5" ht="12.75">
      <c r="A209" s="41"/>
      <c r="B209" s="41"/>
      <c r="C209" s="43"/>
      <c r="D209" s="43"/>
      <c r="E209" s="43"/>
    </row>
    <row r="210" spans="1:5" ht="12.75">
      <c r="A210" s="41"/>
      <c r="B210" s="41"/>
      <c r="C210" s="43"/>
      <c r="D210" s="43"/>
      <c r="E210" s="43"/>
    </row>
    <row r="211" spans="1:5" ht="12.75">
      <c r="A211" s="41"/>
      <c r="B211" s="41"/>
      <c r="C211" s="43"/>
      <c r="D211" s="43"/>
      <c r="E211" s="43"/>
    </row>
    <row r="212" spans="1:5" ht="12.75">
      <c r="A212" s="41"/>
      <c r="B212" s="41"/>
      <c r="C212" s="43"/>
      <c r="D212" s="43"/>
      <c r="E212" s="43"/>
    </row>
    <row r="213" spans="1:5" ht="12.75">
      <c r="A213" s="41"/>
      <c r="B213" s="41"/>
      <c r="C213" s="43"/>
      <c r="D213" s="43"/>
      <c r="E213" s="43"/>
    </row>
    <row r="214" spans="1:5" ht="12.75">
      <c r="A214" s="41"/>
      <c r="B214" s="41"/>
      <c r="C214" s="43"/>
      <c r="D214" s="43"/>
      <c r="E214" s="43"/>
    </row>
    <row r="215" spans="1:5" ht="12.75">
      <c r="A215" s="41"/>
      <c r="B215" s="41"/>
      <c r="C215" s="43"/>
      <c r="D215" s="43"/>
      <c r="E215" s="43"/>
    </row>
    <row r="216" spans="1:5" ht="12.75">
      <c r="A216" s="41"/>
      <c r="B216" s="41"/>
      <c r="C216" s="43"/>
      <c r="D216" s="43"/>
      <c r="E216" s="43"/>
    </row>
    <row r="217" spans="1:5" ht="12.75">
      <c r="A217" s="41"/>
      <c r="B217" s="41"/>
      <c r="C217" s="43"/>
      <c r="D217" s="43"/>
      <c r="E217" s="43"/>
    </row>
    <row r="218" spans="1:5" ht="12.75">
      <c r="A218" s="41"/>
      <c r="B218" s="41"/>
      <c r="C218" s="43"/>
      <c r="D218" s="43"/>
      <c r="E218" s="43"/>
    </row>
    <row r="219" spans="1:5" ht="12.75">
      <c r="A219" s="41"/>
      <c r="B219" s="41"/>
      <c r="C219" s="43"/>
      <c r="D219" s="43"/>
      <c r="E219" s="43"/>
    </row>
    <row r="220" spans="1:5" ht="12.75">
      <c r="A220" s="41"/>
      <c r="B220" s="41"/>
      <c r="C220" s="43"/>
      <c r="D220" s="43"/>
      <c r="E220" s="43"/>
    </row>
    <row r="221" spans="1:5" ht="12.75">
      <c r="A221" s="41"/>
      <c r="B221" s="41"/>
      <c r="C221" s="43"/>
      <c r="D221" s="43"/>
      <c r="E221" s="43"/>
    </row>
    <row r="222" spans="1:5" ht="12.75">
      <c r="A222" s="41"/>
      <c r="B222" s="41"/>
      <c r="C222" s="43"/>
      <c r="D222" s="43"/>
      <c r="E222" s="43"/>
    </row>
    <row r="223" spans="1:5" ht="12.75">
      <c r="A223" s="41"/>
      <c r="B223" s="41"/>
      <c r="C223" s="43"/>
      <c r="D223" s="43"/>
      <c r="E223" s="43"/>
    </row>
    <row r="224" spans="1:5" ht="12.75">
      <c r="A224" s="41"/>
      <c r="B224" s="41"/>
      <c r="C224" s="43"/>
      <c r="D224" s="43"/>
      <c r="E224" s="43"/>
    </row>
    <row r="225" spans="1:5" ht="12.75">
      <c r="A225" s="41"/>
      <c r="B225" s="41"/>
      <c r="C225" s="43"/>
      <c r="D225" s="43"/>
      <c r="E225" s="43"/>
    </row>
    <row r="226" spans="1:5" ht="12.75">
      <c r="A226" s="41"/>
      <c r="B226" s="41"/>
      <c r="C226" s="43"/>
      <c r="D226" s="43"/>
      <c r="E226" s="43"/>
    </row>
    <row r="227" spans="1:5" ht="12.75">
      <c r="A227" s="41"/>
      <c r="B227" s="41"/>
      <c r="C227" s="43"/>
      <c r="D227" s="43"/>
      <c r="E227" s="43"/>
    </row>
    <row r="228" spans="1:5" ht="12.75">
      <c r="A228" s="41"/>
      <c r="B228" s="41"/>
      <c r="C228" s="43"/>
      <c r="D228" s="43"/>
      <c r="E228" s="43"/>
    </row>
    <row r="229" spans="1:5" ht="12.75">
      <c r="A229" s="41"/>
      <c r="B229" s="41"/>
      <c r="C229" s="43"/>
      <c r="D229" s="43"/>
      <c r="E229" s="43"/>
    </row>
    <row r="230" spans="1:5" ht="12.75">
      <c r="A230" s="41"/>
      <c r="B230" s="41"/>
      <c r="C230" s="43"/>
      <c r="D230" s="43"/>
      <c r="E230" s="43"/>
    </row>
    <row r="231" spans="1:5" ht="12.75">
      <c r="A231" s="41"/>
      <c r="B231" s="41"/>
      <c r="C231" s="43"/>
      <c r="D231" s="43"/>
      <c r="E231" s="43"/>
    </row>
    <row r="232" spans="1:5" ht="12.75">
      <c r="A232" s="41"/>
      <c r="B232" s="41"/>
      <c r="C232" s="43"/>
      <c r="D232" s="43"/>
      <c r="E232" s="43"/>
    </row>
    <row r="233" spans="1:5" ht="12.75">
      <c r="A233" s="41"/>
      <c r="B233" s="41"/>
      <c r="C233" s="43"/>
      <c r="D233" s="43"/>
      <c r="E233" s="43"/>
    </row>
    <row r="234" spans="1:5" ht="12.75">
      <c r="A234" s="41"/>
      <c r="B234" s="41"/>
      <c r="C234" s="43"/>
      <c r="D234" s="43"/>
      <c r="E234" s="43"/>
    </row>
    <row r="235" spans="1:5" ht="12.75">
      <c r="A235" s="41"/>
      <c r="B235" s="41"/>
      <c r="C235" s="43"/>
      <c r="D235" s="43"/>
      <c r="E235" s="43"/>
    </row>
    <row r="236" spans="1:5" ht="12.75">
      <c r="A236" s="41"/>
      <c r="B236" s="41"/>
      <c r="C236" s="43"/>
      <c r="D236" s="43"/>
      <c r="E236" s="43"/>
    </row>
    <row r="237" spans="1:5" ht="12.75">
      <c r="A237" s="41"/>
      <c r="B237" s="41"/>
      <c r="C237" s="43"/>
      <c r="D237" s="43"/>
      <c r="E237" s="43"/>
    </row>
    <row r="238" spans="1:5" ht="12.75">
      <c r="A238" s="41"/>
      <c r="B238" s="41"/>
      <c r="C238" s="43"/>
      <c r="D238" s="43"/>
      <c r="E238" s="43"/>
    </row>
    <row r="239" spans="1:5" ht="12.75">
      <c r="A239" s="41"/>
      <c r="B239" s="41"/>
      <c r="C239" s="43"/>
      <c r="D239" s="43"/>
      <c r="E239" s="43"/>
    </row>
    <row r="240" spans="1:5" ht="12.75">
      <c r="A240" s="41"/>
      <c r="B240" s="41"/>
      <c r="C240" s="43"/>
      <c r="D240" s="43"/>
      <c r="E240" s="43"/>
    </row>
    <row r="241" spans="1:5" ht="12.75">
      <c r="A241" s="41"/>
      <c r="B241" s="41"/>
      <c r="C241" s="43"/>
      <c r="D241" s="43"/>
      <c r="E241" s="43"/>
    </row>
    <row r="242" spans="1:5" ht="12.75">
      <c r="A242" s="41"/>
      <c r="B242" s="41"/>
      <c r="C242" s="43"/>
      <c r="D242" s="43"/>
      <c r="E242" s="43"/>
    </row>
    <row r="243" spans="1:5" ht="12.75">
      <c r="A243" s="41"/>
      <c r="B243" s="41"/>
      <c r="C243" s="43"/>
      <c r="D243" s="43"/>
      <c r="E243" s="43"/>
    </row>
    <row r="244" spans="1:5" ht="12.75">
      <c r="A244" s="41"/>
      <c r="B244" s="41"/>
      <c r="C244" s="43"/>
      <c r="D244" s="43"/>
      <c r="E244" s="43"/>
    </row>
    <row r="245" spans="1:5" ht="12.75">
      <c r="A245" s="41"/>
      <c r="B245" s="41"/>
      <c r="C245" s="43"/>
      <c r="D245" s="43"/>
      <c r="E245" s="43"/>
    </row>
    <row r="246" spans="1:5" ht="12.75">
      <c r="A246" s="41"/>
      <c r="B246" s="41"/>
      <c r="C246" s="43"/>
      <c r="D246" s="43"/>
      <c r="E246" s="43"/>
    </row>
    <row r="247" spans="1:5" ht="12.75">
      <c r="A247" s="41"/>
      <c r="B247" s="41"/>
      <c r="C247" s="43"/>
      <c r="D247" s="43"/>
      <c r="E247" s="43"/>
    </row>
    <row r="248" spans="1:5" ht="12.75">
      <c r="A248" s="41"/>
      <c r="B248" s="41"/>
      <c r="C248" s="43"/>
      <c r="D248" s="43"/>
      <c r="E248" s="43"/>
    </row>
    <row r="249" spans="1:5" ht="12.75">
      <c r="A249" s="41"/>
      <c r="B249" s="41"/>
      <c r="C249" s="43"/>
      <c r="D249" s="43"/>
      <c r="E249" s="43"/>
    </row>
    <row r="250" spans="1:5" ht="12.75">
      <c r="A250" s="41"/>
      <c r="B250" s="41"/>
      <c r="C250" s="43"/>
      <c r="D250" s="43"/>
      <c r="E250" s="43"/>
    </row>
    <row r="251" spans="1:5" ht="12.75">
      <c r="A251" s="41"/>
      <c r="B251" s="41"/>
      <c r="C251" s="43"/>
      <c r="D251" s="43"/>
      <c r="E251" s="43"/>
    </row>
    <row r="252" spans="1:5" ht="12.75">
      <c r="A252" s="41"/>
      <c r="B252" s="41"/>
      <c r="C252" s="43"/>
      <c r="D252" s="43"/>
      <c r="E252" s="43"/>
    </row>
    <row r="253" spans="1:5" ht="12.75">
      <c r="A253" s="41"/>
      <c r="B253" s="41"/>
      <c r="C253" s="43"/>
      <c r="D253" s="43"/>
      <c r="E253" s="43"/>
    </row>
    <row r="254" spans="1:5" ht="12.75">
      <c r="A254" s="41"/>
      <c r="B254" s="41"/>
      <c r="C254" s="43"/>
      <c r="D254" s="43"/>
      <c r="E254" s="43"/>
    </row>
    <row r="255" spans="1:5" ht="12.75">
      <c r="A255" s="41"/>
      <c r="B255" s="41"/>
      <c r="C255" s="43"/>
      <c r="D255" s="43"/>
      <c r="E255" s="43"/>
    </row>
    <row r="256" spans="1:5" ht="12.75">
      <c r="A256" s="41"/>
      <c r="B256" s="41"/>
      <c r="C256" s="43"/>
      <c r="D256" s="43"/>
      <c r="E256" s="43"/>
    </row>
    <row r="257" spans="1:5" ht="12.75">
      <c r="A257" s="41"/>
      <c r="B257" s="41"/>
      <c r="C257" s="43"/>
      <c r="D257" s="43"/>
      <c r="E257" s="43"/>
    </row>
    <row r="258" spans="1:5" ht="12.75">
      <c r="A258" s="41"/>
      <c r="B258" s="41"/>
      <c r="C258" s="43"/>
      <c r="D258" s="43"/>
      <c r="E258" s="43"/>
    </row>
    <row r="259" spans="1:5" ht="12.75">
      <c r="A259" s="41"/>
      <c r="B259" s="41"/>
      <c r="C259" s="43"/>
      <c r="D259" s="43"/>
      <c r="E259" s="43"/>
    </row>
    <row r="260" spans="1:5" ht="12.75">
      <c r="A260" s="41"/>
      <c r="B260" s="41"/>
      <c r="C260" s="43"/>
      <c r="D260" s="43"/>
      <c r="E260" s="43"/>
    </row>
    <row r="261" spans="1:5" ht="12.75">
      <c r="A261" s="41"/>
      <c r="B261" s="41"/>
      <c r="C261" s="43"/>
      <c r="D261" s="43"/>
      <c r="E261" s="43"/>
    </row>
    <row r="262" spans="1:5" ht="12.75">
      <c r="A262" s="41"/>
      <c r="B262" s="41"/>
      <c r="C262" s="43"/>
      <c r="D262" s="43"/>
      <c r="E262" s="43"/>
    </row>
    <row r="263" spans="1:5" ht="12.75">
      <c r="A263" s="41"/>
      <c r="B263" s="41"/>
      <c r="C263" s="43"/>
      <c r="D263" s="43"/>
      <c r="E263" s="43"/>
    </row>
    <row r="264" spans="1:5" ht="12.75">
      <c r="A264" s="41"/>
      <c r="B264" s="41"/>
      <c r="C264" s="43"/>
      <c r="D264" s="43"/>
      <c r="E264" s="43"/>
    </row>
    <row r="265" spans="1:5" ht="12.75">
      <c r="A265" s="41"/>
      <c r="B265" s="41"/>
      <c r="C265" s="43"/>
      <c r="D265" s="43"/>
      <c r="E265" s="43"/>
    </row>
    <row r="266" spans="1:5" ht="12.75">
      <c r="A266" s="41"/>
      <c r="B266" s="41"/>
      <c r="C266" s="43"/>
      <c r="D266" s="43"/>
      <c r="E266" s="43"/>
    </row>
    <row r="267" spans="1:5" ht="12.75">
      <c r="A267" s="41"/>
      <c r="B267" s="41"/>
      <c r="C267" s="43"/>
      <c r="D267" s="43"/>
      <c r="E267" s="43"/>
    </row>
    <row r="268" spans="1:5" ht="12.75">
      <c r="A268" s="41"/>
      <c r="B268" s="41"/>
      <c r="C268" s="43"/>
      <c r="D268" s="43"/>
      <c r="E268" s="43"/>
    </row>
    <row r="269" spans="1:5" ht="12.75">
      <c r="A269" s="41"/>
      <c r="B269" s="41"/>
      <c r="C269" s="43"/>
      <c r="D269" s="43"/>
      <c r="E269" s="43"/>
    </row>
    <row r="270" spans="1:5" ht="12.75">
      <c r="A270" s="41"/>
      <c r="B270" s="41"/>
      <c r="C270" s="43"/>
      <c r="D270" s="43"/>
      <c r="E270" s="43"/>
    </row>
    <row r="271" spans="1:5" ht="12.75">
      <c r="A271" s="41"/>
      <c r="B271" s="41"/>
      <c r="C271" s="43"/>
      <c r="D271" s="43"/>
      <c r="E271" s="43"/>
    </row>
    <row r="272" spans="1:5" ht="12.75">
      <c r="A272" s="41"/>
      <c r="B272" s="41"/>
      <c r="C272" s="43"/>
      <c r="D272" s="43"/>
      <c r="E272" s="43"/>
    </row>
    <row r="273" spans="1:5" ht="12.75">
      <c r="A273" s="41"/>
      <c r="B273" s="41"/>
      <c r="C273" s="43"/>
      <c r="D273" s="43"/>
      <c r="E273" s="43"/>
    </row>
    <row r="274" spans="1:5" ht="12.75">
      <c r="A274" s="41"/>
      <c r="B274" s="41"/>
      <c r="C274" s="43"/>
      <c r="D274" s="43"/>
      <c r="E274" s="43"/>
    </row>
    <row r="275" spans="1:5" ht="12.75">
      <c r="A275" s="41"/>
      <c r="B275" s="41"/>
      <c r="C275" s="43"/>
      <c r="D275" s="43"/>
      <c r="E275" s="43"/>
    </row>
    <row r="276" spans="1:5" ht="12.75">
      <c r="A276" s="41"/>
      <c r="B276" s="41"/>
      <c r="C276" s="43"/>
      <c r="D276" s="43"/>
      <c r="E276" s="43"/>
    </row>
    <row r="277" spans="1:5" ht="12.75">
      <c r="A277" s="41"/>
      <c r="B277" s="41"/>
      <c r="C277" s="43"/>
      <c r="D277" s="43"/>
      <c r="E277" s="43"/>
    </row>
    <row r="278" spans="1:5" ht="12.75">
      <c r="A278" s="41"/>
      <c r="B278" s="41"/>
      <c r="C278" s="43"/>
      <c r="D278" s="43"/>
      <c r="E278" s="43"/>
    </row>
    <row r="279" spans="1:5" ht="12.75">
      <c r="A279" s="41"/>
      <c r="B279" s="41"/>
      <c r="C279" s="43"/>
      <c r="D279" s="43"/>
      <c r="E279" s="43"/>
    </row>
    <row r="280" spans="1:5" ht="12.75">
      <c r="A280" s="41"/>
      <c r="B280" s="41"/>
      <c r="C280" s="43"/>
      <c r="D280" s="43"/>
      <c r="E280" s="43"/>
    </row>
    <row r="281" spans="1:5" ht="12.75">
      <c r="A281" s="41"/>
      <c r="B281" s="41"/>
      <c r="C281" s="43"/>
      <c r="D281" s="43"/>
      <c r="E281" s="43"/>
    </row>
    <row r="282" spans="1:5" ht="12.75">
      <c r="A282" s="41"/>
      <c r="B282" s="41"/>
      <c r="C282" s="43"/>
      <c r="D282" s="43"/>
      <c r="E282" s="43"/>
    </row>
    <row r="283" spans="1:5" ht="12.75">
      <c r="A283" s="41"/>
      <c r="B283" s="41"/>
      <c r="C283" s="43"/>
      <c r="D283" s="43"/>
      <c r="E283" s="43"/>
    </row>
    <row r="284" spans="1:5" ht="12.75">
      <c r="A284" s="41"/>
      <c r="B284" s="41"/>
      <c r="C284" s="43"/>
      <c r="D284" s="43"/>
      <c r="E284" s="43"/>
    </row>
    <row r="285" spans="1:5" ht="12.75">
      <c r="A285" s="41"/>
      <c r="B285" s="41"/>
      <c r="C285" s="43"/>
      <c r="D285" s="43"/>
      <c r="E285" s="43"/>
    </row>
    <row r="286" spans="1:5" ht="12.75">
      <c r="A286" s="41"/>
      <c r="B286" s="41"/>
      <c r="C286" s="43"/>
      <c r="D286" s="43"/>
      <c r="E286" s="43"/>
    </row>
    <row r="287" spans="1:5" ht="12.75">
      <c r="A287" s="41"/>
      <c r="B287" s="41"/>
      <c r="C287" s="43"/>
      <c r="D287" s="43"/>
      <c r="E287" s="43"/>
    </row>
    <row r="288" spans="1:5" ht="12.75">
      <c r="A288" s="41"/>
      <c r="B288" s="41"/>
      <c r="C288" s="43"/>
      <c r="D288" s="43"/>
      <c r="E288" s="43"/>
    </row>
    <row r="289" spans="1:5" ht="12.75">
      <c r="A289" s="41"/>
      <c r="B289" s="41"/>
      <c r="C289" s="43"/>
      <c r="D289" s="43"/>
      <c r="E289" s="43"/>
    </row>
    <row r="290" spans="1:5" ht="12.75">
      <c r="A290" s="41"/>
      <c r="B290" s="41"/>
      <c r="C290" s="43"/>
      <c r="D290" s="43"/>
      <c r="E290" s="43"/>
    </row>
    <row r="291" spans="1:5" ht="12.75">
      <c r="A291" s="41"/>
      <c r="B291" s="41"/>
      <c r="C291" s="43"/>
      <c r="D291" s="43"/>
      <c r="E291" s="43"/>
    </row>
    <row r="292" spans="1:5" ht="12.75">
      <c r="A292" s="41"/>
      <c r="B292" s="41"/>
      <c r="C292" s="43"/>
      <c r="D292" s="43"/>
      <c r="E292" s="43"/>
    </row>
    <row r="293" spans="1:5" ht="12.75">
      <c r="A293" s="41"/>
      <c r="B293" s="41"/>
      <c r="C293" s="43"/>
      <c r="D293" s="43"/>
      <c r="E293" s="43"/>
    </row>
    <row r="294" spans="1:5" ht="12.75">
      <c r="A294" s="41"/>
      <c r="B294" s="41"/>
      <c r="C294" s="43"/>
      <c r="D294" s="43"/>
      <c r="E294" s="43"/>
    </row>
    <row r="295" spans="1:5" ht="12.75">
      <c r="A295" s="41"/>
      <c r="B295" s="41"/>
      <c r="C295" s="43"/>
      <c r="D295" s="43"/>
      <c r="E295" s="43"/>
    </row>
    <row r="296" spans="1:5" ht="12.75">
      <c r="A296" s="41"/>
      <c r="B296" s="41"/>
      <c r="C296" s="43"/>
      <c r="D296" s="43"/>
      <c r="E296" s="43"/>
    </row>
    <row r="297" spans="1:5" ht="12.75">
      <c r="A297" s="41"/>
      <c r="B297" s="41"/>
      <c r="C297" s="43"/>
      <c r="D297" s="43"/>
      <c r="E297" s="43"/>
    </row>
    <row r="298" spans="1:5" ht="12.75">
      <c r="A298" s="41"/>
      <c r="B298" s="41"/>
      <c r="C298" s="43"/>
      <c r="D298" s="43"/>
      <c r="E298" s="43"/>
    </row>
    <row r="299" spans="1:5" ht="12.75">
      <c r="A299" s="41"/>
      <c r="B299" s="41"/>
      <c r="C299" s="43"/>
      <c r="D299" s="43"/>
      <c r="E299" s="43"/>
    </row>
    <row r="300" spans="1:5" ht="12.75">
      <c r="A300" s="41"/>
      <c r="B300" s="41"/>
      <c r="C300" s="43"/>
      <c r="D300" s="43"/>
      <c r="E300" s="43"/>
    </row>
    <row r="301" spans="1:5" ht="12.75">
      <c r="A301" s="41"/>
      <c r="B301" s="41"/>
      <c r="C301" s="43"/>
      <c r="D301" s="43"/>
      <c r="E301" s="43"/>
    </row>
    <row r="302" spans="1:5" ht="12.75">
      <c r="A302" s="41"/>
      <c r="B302" s="41"/>
      <c r="C302" s="43"/>
      <c r="D302" s="43"/>
      <c r="E302" s="43"/>
    </row>
    <row r="303" spans="1:5" ht="12.75">
      <c r="A303" s="41"/>
      <c r="B303" s="41"/>
      <c r="C303" s="43"/>
      <c r="D303" s="43"/>
      <c r="E303" s="43"/>
    </row>
    <row r="304" spans="1:5" ht="12.75">
      <c r="A304" s="41"/>
      <c r="B304" s="41"/>
      <c r="C304" s="43"/>
      <c r="D304" s="43"/>
      <c r="E304" s="43"/>
    </row>
    <row r="305" spans="1:5" ht="12.75">
      <c r="A305" s="41"/>
      <c r="B305" s="41"/>
      <c r="C305" s="43"/>
      <c r="D305" s="43"/>
      <c r="E305" s="43"/>
    </row>
    <row r="306" spans="1:5" ht="12.75">
      <c r="A306" s="41"/>
      <c r="B306" s="41"/>
      <c r="C306" s="43"/>
      <c r="D306" s="43"/>
      <c r="E306" s="43"/>
    </row>
    <row r="307" spans="1:5" ht="12.75">
      <c r="A307" s="41"/>
      <c r="B307" s="41"/>
      <c r="C307" s="43"/>
      <c r="D307" s="43"/>
      <c r="E307" s="43"/>
    </row>
    <row r="308" spans="1:5" ht="12.75">
      <c r="A308" s="41"/>
      <c r="B308" s="41"/>
      <c r="C308" s="43"/>
      <c r="D308" s="43"/>
      <c r="E308" s="43"/>
    </row>
    <row r="309" spans="1:5" ht="12.75">
      <c r="A309" s="41"/>
      <c r="B309" s="41"/>
      <c r="C309" s="43"/>
      <c r="D309" s="43"/>
      <c r="E309" s="43"/>
    </row>
    <row r="310" spans="1:5" ht="12.75">
      <c r="A310" s="41"/>
      <c r="B310" s="41"/>
      <c r="C310" s="43"/>
      <c r="D310" s="43"/>
      <c r="E310" s="43"/>
    </row>
    <row r="311" spans="1:5" ht="12.75">
      <c r="A311" s="41"/>
      <c r="B311" s="41"/>
      <c r="C311" s="43"/>
      <c r="D311" s="43"/>
      <c r="E311" s="43"/>
    </row>
    <row r="312" spans="1:5" ht="12.75">
      <c r="A312" s="41"/>
      <c r="B312" s="41"/>
      <c r="C312" s="43"/>
      <c r="D312" s="43"/>
      <c r="E312" s="43"/>
    </row>
    <row r="313" spans="1:5" ht="12.75">
      <c r="A313" s="41"/>
      <c r="B313" s="41"/>
      <c r="C313" s="43"/>
      <c r="D313" s="43"/>
      <c r="E313" s="43"/>
    </row>
    <row r="314" spans="1:5" ht="12.75">
      <c r="A314" s="41"/>
      <c r="B314" s="41"/>
      <c r="C314" s="43"/>
      <c r="D314" s="43"/>
      <c r="E314" s="43"/>
    </row>
    <row r="315" spans="1:5" ht="12.75">
      <c r="A315" s="41"/>
      <c r="B315" s="41"/>
      <c r="C315" s="43"/>
      <c r="D315" s="43"/>
      <c r="E315" s="43"/>
    </row>
    <row r="316" spans="1:5" ht="12.75">
      <c r="A316" s="41"/>
      <c r="B316" s="41"/>
      <c r="C316" s="43"/>
      <c r="D316" s="43"/>
      <c r="E316" s="43"/>
    </row>
    <row r="317" spans="1:5" ht="12.75">
      <c r="A317" s="41"/>
      <c r="B317" s="41"/>
      <c r="C317" s="43"/>
      <c r="D317" s="43"/>
      <c r="E317" s="43"/>
    </row>
    <row r="318" spans="1:5" ht="12.75">
      <c r="A318" s="41"/>
      <c r="B318" s="41"/>
      <c r="C318" s="43"/>
      <c r="D318" s="43"/>
      <c r="E318" s="43"/>
    </row>
    <row r="319" spans="1:5" ht="12.75">
      <c r="A319" s="41"/>
      <c r="B319" s="41"/>
      <c r="C319" s="43"/>
      <c r="D319" s="43"/>
      <c r="E319" s="43"/>
    </row>
    <row r="320" spans="1:5" ht="12.75">
      <c r="A320" s="41"/>
      <c r="B320" s="41"/>
      <c r="C320" s="43"/>
      <c r="D320" s="43"/>
      <c r="E320" s="43"/>
    </row>
    <row r="321" spans="1:5" ht="12.75">
      <c r="A321" s="41"/>
      <c r="B321" s="41"/>
      <c r="C321" s="43"/>
      <c r="D321" s="43"/>
      <c r="E321" s="43"/>
    </row>
    <row r="322" spans="1:5" ht="12.75">
      <c r="A322" s="41"/>
      <c r="B322" s="41"/>
      <c r="C322" s="43"/>
      <c r="D322" s="43"/>
      <c r="E322" s="43"/>
    </row>
    <row r="323" spans="1:5" ht="12.75">
      <c r="A323" s="41"/>
      <c r="B323" s="41"/>
      <c r="C323" s="43"/>
      <c r="D323" s="43"/>
      <c r="E323" s="43"/>
    </row>
    <row r="324" spans="1:5" ht="12.75">
      <c r="A324" s="41"/>
      <c r="B324" s="41"/>
      <c r="C324" s="43"/>
      <c r="D324" s="43"/>
      <c r="E324" s="43"/>
    </row>
    <row r="325" spans="1:5" ht="12.75">
      <c r="A325" s="41"/>
      <c r="B325" s="41"/>
      <c r="C325" s="43"/>
      <c r="D325" s="43"/>
      <c r="E325" s="43"/>
    </row>
    <row r="326" spans="1:5" ht="12.75">
      <c r="A326" s="41"/>
      <c r="B326" s="41"/>
      <c r="C326" s="43"/>
      <c r="D326" s="43"/>
      <c r="E326" s="43"/>
    </row>
    <row r="327" spans="1:5" ht="12.75">
      <c r="A327" s="41"/>
      <c r="B327" s="41"/>
      <c r="C327" s="43"/>
      <c r="D327" s="43"/>
      <c r="E327" s="43"/>
    </row>
    <row r="328" spans="1:5" ht="12.75">
      <c r="A328" s="41"/>
      <c r="B328" s="41"/>
      <c r="C328" s="43"/>
      <c r="D328" s="43"/>
      <c r="E328" s="43"/>
    </row>
    <row r="329" spans="1:5" ht="12.75">
      <c r="A329" s="41"/>
      <c r="B329" s="41"/>
      <c r="C329" s="43"/>
      <c r="D329" s="43"/>
      <c r="E329" s="43"/>
    </row>
    <row r="330" spans="1:5" ht="12.75">
      <c r="A330" s="41"/>
      <c r="B330" s="41"/>
      <c r="C330" s="43"/>
      <c r="D330" s="43"/>
      <c r="E330" s="43"/>
    </row>
    <row r="331" spans="1:5" ht="12.75">
      <c r="A331" s="41"/>
      <c r="B331" s="41"/>
      <c r="C331" s="43"/>
      <c r="D331" s="43"/>
      <c r="E331" s="43"/>
    </row>
    <row r="332" spans="1:5" ht="12.75">
      <c r="A332" s="41"/>
      <c r="B332" s="41"/>
      <c r="C332" s="43"/>
      <c r="D332" s="43"/>
      <c r="E332" s="43"/>
    </row>
    <row r="333" spans="1:5" ht="12.75">
      <c r="A333" s="41"/>
      <c r="B333" s="41"/>
      <c r="C333" s="43"/>
      <c r="D333" s="43"/>
      <c r="E333" s="43"/>
    </row>
    <row r="334" spans="1:5" ht="12.75">
      <c r="A334" s="41"/>
      <c r="B334" s="41"/>
      <c r="C334" s="43"/>
      <c r="D334" s="43"/>
      <c r="E334" s="43"/>
    </row>
    <row r="335" spans="1:5" ht="12.75">
      <c r="A335" s="41"/>
      <c r="B335" s="41"/>
      <c r="C335" s="43"/>
      <c r="D335" s="43"/>
      <c r="E335" s="43"/>
    </row>
    <row r="336" spans="1:5" ht="12.75">
      <c r="A336" s="41"/>
      <c r="B336" s="41"/>
      <c r="C336" s="43"/>
      <c r="D336" s="43"/>
      <c r="E336" s="43"/>
    </row>
    <row r="337" spans="1:5" ht="12.75">
      <c r="A337" s="41"/>
      <c r="B337" s="41"/>
      <c r="C337" s="43"/>
      <c r="D337" s="43"/>
      <c r="E337" s="43"/>
    </row>
    <row r="338" spans="1:5" ht="12.75">
      <c r="A338" s="41"/>
      <c r="B338" s="41"/>
      <c r="C338" s="43"/>
      <c r="D338" s="43"/>
      <c r="E338" s="43"/>
    </row>
    <row r="339" spans="1:5" ht="12.75">
      <c r="A339" s="41"/>
      <c r="B339" s="41"/>
      <c r="C339" s="43"/>
      <c r="D339" s="43"/>
      <c r="E339" s="43"/>
    </row>
    <row r="340" spans="1:5" ht="12.75">
      <c r="A340" s="41"/>
      <c r="B340" s="41"/>
      <c r="C340" s="43"/>
      <c r="D340" s="43"/>
      <c r="E340" s="43"/>
    </row>
    <row r="341" spans="1:5" ht="12.75">
      <c r="A341" s="41"/>
      <c r="B341" s="41"/>
      <c r="C341" s="43"/>
      <c r="D341" s="43"/>
      <c r="E341" s="43"/>
    </row>
    <row r="342" spans="1:5" ht="12.75">
      <c r="A342" s="41"/>
      <c r="B342" s="41"/>
      <c r="C342" s="43"/>
      <c r="D342" s="43"/>
      <c r="E342" s="43"/>
    </row>
    <row r="343" spans="1:5" ht="12.75">
      <c r="A343" s="41"/>
      <c r="B343" s="41"/>
      <c r="C343" s="43"/>
      <c r="D343" s="43"/>
      <c r="E343" s="43"/>
    </row>
    <row r="344" spans="1:5" ht="12.75">
      <c r="A344" s="41"/>
      <c r="B344" s="41"/>
      <c r="C344" s="43"/>
      <c r="D344" s="43"/>
      <c r="E344" s="43"/>
    </row>
    <row r="345" spans="1:5" ht="12.75">
      <c r="A345" s="41"/>
      <c r="B345" s="41"/>
      <c r="C345" s="43"/>
      <c r="D345" s="43"/>
      <c r="E345" s="43"/>
    </row>
    <row r="346" spans="1:5" ht="12.75">
      <c r="A346" s="41"/>
      <c r="B346" s="41"/>
      <c r="C346" s="43"/>
      <c r="D346" s="43"/>
      <c r="E346" s="43"/>
    </row>
    <row r="347" spans="1:5" ht="12.75">
      <c r="A347" s="41"/>
      <c r="B347" s="41"/>
      <c r="C347" s="43"/>
      <c r="D347" s="43"/>
      <c r="E347" s="43"/>
    </row>
    <row r="348" spans="1:5" ht="12.75">
      <c r="A348" s="41"/>
      <c r="B348" s="41"/>
      <c r="C348" s="43"/>
      <c r="D348" s="43"/>
      <c r="E348" s="43"/>
    </row>
    <row r="349" spans="1:5" ht="12.75">
      <c r="A349" s="41"/>
      <c r="B349" s="41"/>
      <c r="C349" s="43"/>
      <c r="D349" s="43"/>
      <c r="E349" s="43"/>
    </row>
    <row r="350" spans="1:5" ht="12.75">
      <c r="A350" s="41"/>
      <c r="B350" s="41"/>
      <c r="C350" s="43"/>
      <c r="D350" s="43"/>
      <c r="E350" s="43"/>
    </row>
    <row r="351" spans="1:5" ht="12.75">
      <c r="A351" s="41"/>
      <c r="B351" s="41"/>
      <c r="C351" s="43"/>
      <c r="D351" s="43"/>
      <c r="E351" s="43"/>
    </row>
    <row r="352" spans="1:5" ht="12.75">
      <c r="A352" s="41"/>
      <c r="B352" s="41"/>
      <c r="C352" s="43"/>
      <c r="D352" s="43"/>
      <c r="E352" s="43"/>
    </row>
    <row r="353" spans="1:5" ht="12.75">
      <c r="A353" s="41"/>
      <c r="B353" s="41"/>
      <c r="C353" s="43"/>
      <c r="D353" s="43"/>
      <c r="E353" s="43"/>
    </row>
    <row r="354" spans="1:5" ht="12.75">
      <c r="A354" s="41"/>
      <c r="B354" s="41"/>
      <c r="C354" s="43"/>
      <c r="D354" s="43"/>
      <c r="E354" s="43"/>
    </row>
    <row r="355" spans="1:5" ht="12.75">
      <c r="A355" s="41"/>
      <c r="B355" s="41"/>
      <c r="C355" s="43"/>
      <c r="D355" s="43"/>
      <c r="E355" s="43"/>
    </row>
    <row r="356" spans="1:5" ht="12.75">
      <c r="A356" s="41"/>
      <c r="B356" s="41"/>
      <c r="C356" s="43"/>
      <c r="D356" s="43"/>
      <c r="E356" s="43"/>
    </row>
    <row r="357" spans="1:5" ht="12.75">
      <c r="A357" s="41"/>
      <c r="B357" s="41"/>
      <c r="C357" s="43"/>
      <c r="D357" s="43"/>
      <c r="E357" s="43"/>
    </row>
    <row r="358" spans="1:5" ht="12.75">
      <c r="A358" s="41"/>
      <c r="B358" s="41"/>
      <c r="C358" s="43"/>
      <c r="D358" s="43"/>
      <c r="E358" s="43"/>
    </row>
    <row r="359" spans="1:5" ht="12.75">
      <c r="A359" s="41"/>
      <c r="B359" s="41"/>
      <c r="C359" s="43"/>
      <c r="D359" s="43"/>
      <c r="E359" s="43"/>
    </row>
    <row r="360" spans="3:5" ht="12.75">
      <c r="C360" s="44"/>
      <c r="D360" s="44"/>
      <c r="E360" s="44"/>
    </row>
    <row r="361" spans="3:5" ht="12.75">
      <c r="C361" s="44"/>
      <c r="D361" s="44"/>
      <c r="E361" s="44"/>
    </row>
    <row r="362" spans="3:5" ht="12.75">
      <c r="C362" s="44"/>
      <c r="D362" s="44"/>
      <c r="E362" s="44"/>
    </row>
    <row r="363" spans="3:5" ht="12.75">
      <c r="C363" s="44"/>
      <c r="D363" s="44"/>
      <c r="E363" s="44"/>
    </row>
    <row r="364" spans="3:5" ht="12.75">
      <c r="C364" s="44"/>
      <c r="D364" s="44"/>
      <c r="E364" s="44"/>
    </row>
    <row r="365" spans="3:5" ht="12.75">
      <c r="C365" s="44"/>
      <c r="D365" s="44"/>
      <c r="E365" s="44"/>
    </row>
    <row r="366" spans="3:5" ht="12.75">
      <c r="C366" s="44"/>
      <c r="D366" s="44"/>
      <c r="E366" s="44"/>
    </row>
    <row r="367" spans="3:5" ht="12.75">
      <c r="C367" s="44"/>
      <c r="D367" s="44"/>
      <c r="E367" s="44"/>
    </row>
    <row r="368" spans="3:5" ht="12.75">
      <c r="C368" s="44"/>
      <c r="D368" s="44"/>
      <c r="E368" s="44"/>
    </row>
    <row r="369" spans="3:5" ht="12.75">
      <c r="C369" s="44"/>
      <c r="D369" s="44"/>
      <c r="E369" s="44"/>
    </row>
    <row r="370" spans="3:5" ht="12.75">
      <c r="C370" s="44"/>
      <c r="D370" s="44"/>
      <c r="E370" s="44"/>
    </row>
    <row r="371" spans="3:5" ht="12.75">
      <c r="C371" s="44"/>
      <c r="D371" s="44"/>
      <c r="E371" s="44"/>
    </row>
    <row r="372" spans="3:5" ht="12.75">
      <c r="C372" s="44"/>
      <c r="D372" s="44"/>
      <c r="E372" s="44"/>
    </row>
    <row r="373" spans="3:5" ht="12.75">
      <c r="C373" s="44"/>
      <c r="D373" s="44"/>
      <c r="E373" s="44"/>
    </row>
    <row r="374" spans="3:5" ht="12.75">
      <c r="C374" s="44"/>
      <c r="D374" s="44"/>
      <c r="E374" s="44"/>
    </row>
    <row r="375" spans="3:5" ht="12.75">
      <c r="C375" s="44"/>
      <c r="D375" s="44"/>
      <c r="E375" s="44"/>
    </row>
    <row r="376" spans="3:5" ht="12.75">
      <c r="C376" s="44"/>
      <c r="D376" s="44"/>
      <c r="E376" s="44"/>
    </row>
    <row r="377" spans="3:5" ht="12.75">
      <c r="C377" s="44"/>
      <c r="D377" s="44"/>
      <c r="E377" s="44"/>
    </row>
    <row r="378" spans="3:5" ht="12.75">
      <c r="C378" s="44"/>
      <c r="D378" s="44"/>
      <c r="E378" s="44"/>
    </row>
    <row r="379" spans="3:5" ht="12.75">
      <c r="C379" s="44"/>
      <c r="D379" s="44"/>
      <c r="E379" s="44"/>
    </row>
    <row r="380" spans="3:5" ht="12.75">
      <c r="C380" s="44"/>
      <c r="D380" s="44"/>
      <c r="E380" s="44"/>
    </row>
    <row r="381" spans="3:5" ht="12.75">
      <c r="C381" s="44"/>
      <c r="D381" s="44"/>
      <c r="E381" s="44"/>
    </row>
    <row r="382" spans="3:5" ht="12.75">
      <c r="C382" s="44"/>
      <c r="D382" s="44"/>
      <c r="E382" s="44"/>
    </row>
    <row r="383" spans="3:5" ht="12.75">
      <c r="C383" s="44"/>
      <c r="D383" s="44"/>
      <c r="E383" s="44"/>
    </row>
    <row r="384" spans="3:5" ht="12.75">
      <c r="C384" s="44"/>
      <c r="D384" s="44"/>
      <c r="E384" s="44"/>
    </row>
    <row r="385" spans="3:5" ht="12.75">
      <c r="C385" s="44"/>
      <c r="D385" s="44"/>
      <c r="E385" s="44"/>
    </row>
    <row r="386" spans="3:5" ht="12.75">
      <c r="C386" s="44"/>
      <c r="D386" s="44"/>
      <c r="E386" s="44"/>
    </row>
    <row r="387" spans="3:5" ht="12.75">
      <c r="C387" s="44"/>
      <c r="D387" s="44"/>
      <c r="E387" s="44"/>
    </row>
    <row r="388" spans="3:5" ht="12.75">
      <c r="C388" s="44"/>
      <c r="D388" s="44"/>
      <c r="E388" s="44"/>
    </row>
    <row r="389" spans="3:5" ht="12.75">
      <c r="C389" s="44"/>
      <c r="D389" s="44"/>
      <c r="E389" s="44"/>
    </row>
    <row r="390" spans="3:5" ht="12.75">
      <c r="C390" s="44"/>
      <c r="D390" s="44"/>
      <c r="E390" s="44"/>
    </row>
    <row r="391" spans="3:5" ht="12.75">
      <c r="C391" s="44"/>
      <c r="D391" s="44"/>
      <c r="E391" s="44"/>
    </row>
    <row r="392" spans="3:5" ht="12.75">
      <c r="C392" s="44"/>
      <c r="D392" s="44"/>
      <c r="E392" s="44"/>
    </row>
    <row r="393" spans="3:5" ht="12.75">
      <c r="C393" s="44"/>
      <c r="D393" s="44"/>
      <c r="E393" s="44"/>
    </row>
    <row r="394" spans="3:5" ht="12.75">
      <c r="C394" s="44"/>
      <c r="D394" s="44"/>
      <c r="E394" s="44"/>
    </row>
    <row r="395" spans="3:5" ht="12.75">
      <c r="C395" s="44"/>
      <c r="D395" s="44"/>
      <c r="E395" s="44"/>
    </row>
    <row r="396" spans="3:5" ht="12.75">
      <c r="C396" s="44"/>
      <c r="D396" s="44"/>
      <c r="E396" s="44"/>
    </row>
    <row r="397" spans="3:5" ht="12.75">
      <c r="C397" s="44"/>
      <c r="D397" s="44"/>
      <c r="E397" s="44"/>
    </row>
    <row r="398" spans="3:5" ht="12.75">
      <c r="C398" s="44"/>
      <c r="D398" s="44"/>
      <c r="E398" s="44"/>
    </row>
    <row r="399" spans="3:5" ht="12.75">
      <c r="C399" s="44"/>
      <c r="D399" s="44"/>
      <c r="E399" s="44"/>
    </row>
    <row r="400" spans="3:5" ht="12.75">
      <c r="C400" s="44"/>
      <c r="D400" s="44"/>
      <c r="E400" s="44"/>
    </row>
    <row r="401" spans="3:5" ht="12.75">
      <c r="C401" s="44"/>
      <c r="D401" s="44"/>
      <c r="E401" s="44"/>
    </row>
    <row r="402" spans="3:5" ht="12.75">
      <c r="C402" s="44"/>
      <c r="D402" s="44"/>
      <c r="E402" s="44"/>
    </row>
    <row r="403" spans="3:5" ht="12.75">
      <c r="C403" s="44"/>
      <c r="D403" s="44"/>
      <c r="E403" s="44"/>
    </row>
    <row r="404" spans="3:5" ht="12.75">
      <c r="C404" s="44"/>
      <c r="D404" s="44"/>
      <c r="E404" s="44"/>
    </row>
    <row r="405" spans="3:5" ht="12.75">
      <c r="C405" s="44"/>
      <c r="D405" s="44"/>
      <c r="E405" s="44"/>
    </row>
    <row r="406" spans="3:5" ht="12.75">
      <c r="C406" s="44"/>
      <c r="D406" s="44"/>
      <c r="E406" s="44"/>
    </row>
    <row r="407" spans="3:5" ht="12.75">
      <c r="C407" s="44"/>
      <c r="D407" s="44"/>
      <c r="E407" s="44"/>
    </row>
    <row r="408" spans="3:5" ht="12.75">
      <c r="C408" s="44"/>
      <c r="D408" s="44"/>
      <c r="E408" s="44"/>
    </row>
    <row r="409" spans="3:5" ht="12.75">
      <c r="C409" s="44"/>
      <c r="D409" s="44"/>
      <c r="E409" s="44"/>
    </row>
    <row r="410" spans="3:5" ht="12.75">
      <c r="C410" s="44"/>
      <c r="D410" s="44"/>
      <c r="E410" s="44"/>
    </row>
    <row r="411" spans="3:5" ht="12.75">
      <c r="C411" s="44"/>
      <c r="D411" s="44"/>
      <c r="E411" s="44"/>
    </row>
    <row r="412" spans="3:5" ht="12.75">
      <c r="C412" s="44"/>
      <c r="D412" s="44"/>
      <c r="E412" s="44"/>
    </row>
    <row r="413" spans="3:5" ht="12.75">
      <c r="C413" s="44"/>
      <c r="D413" s="44"/>
      <c r="E413" s="44"/>
    </row>
    <row r="414" spans="3:5" ht="12.75">
      <c r="C414" s="44"/>
      <c r="D414" s="44"/>
      <c r="E414" s="44"/>
    </row>
    <row r="415" spans="3:5" ht="12.75">
      <c r="C415" s="44"/>
      <c r="D415" s="44"/>
      <c r="E415" s="44"/>
    </row>
    <row r="416" spans="3:5" ht="12.75">
      <c r="C416" s="44"/>
      <c r="D416" s="44"/>
      <c r="E416" s="44"/>
    </row>
    <row r="417" spans="3:5" ht="12.75">
      <c r="C417" s="44"/>
      <c r="D417" s="44"/>
      <c r="E417" s="44"/>
    </row>
    <row r="418" spans="3:5" ht="12.75">
      <c r="C418" s="44"/>
      <c r="D418" s="44"/>
      <c r="E418" s="44"/>
    </row>
    <row r="419" spans="3:5" ht="12.75">
      <c r="C419" s="44"/>
      <c r="D419" s="44"/>
      <c r="E419" s="44"/>
    </row>
    <row r="420" spans="3:5" ht="12.75">
      <c r="C420" s="44"/>
      <c r="D420" s="44"/>
      <c r="E420" s="44"/>
    </row>
    <row r="421" spans="3:5" ht="12.75">
      <c r="C421" s="44"/>
      <c r="D421" s="44"/>
      <c r="E421" s="44"/>
    </row>
    <row r="422" spans="3:5" ht="12.75">
      <c r="C422" s="44"/>
      <c r="D422" s="44"/>
      <c r="E422" s="44"/>
    </row>
    <row r="423" spans="3:5" ht="12.75">
      <c r="C423" s="44"/>
      <c r="D423" s="44"/>
      <c r="E423" s="44"/>
    </row>
    <row r="424" spans="3:5" ht="12.75">
      <c r="C424" s="44"/>
      <c r="D424" s="44"/>
      <c r="E424" s="44"/>
    </row>
    <row r="425" spans="3:5" ht="12.75">
      <c r="C425" s="44"/>
      <c r="D425" s="44"/>
      <c r="E425" s="44"/>
    </row>
    <row r="426" spans="3:5" ht="12.75">
      <c r="C426" s="44"/>
      <c r="D426" s="44"/>
      <c r="E426" s="44"/>
    </row>
    <row r="427" spans="3:5" ht="12.75">
      <c r="C427" s="44"/>
      <c r="D427" s="44"/>
      <c r="E427" s="44"/>
    </row>
    <row r="428" spans="3:5" ht="12.75">
      <c r="C428" s="44"/>
      <c r="D428" s="44"/>
      <c r="E428" s="44"/>
    </row>
    <row r="429" spans="3:5" ht="12.75">
      <c r="C429" s="44"/>
      <c r="D429" s="44"/>
      <c r="E429" s="44"/>
    </row>
    <row r="430" spans="3:5" ht="12.75">
      <c r="C430" s="44"/>
      <c r="D430" s="44"/>
      <c r="E430" s="44"/>
    </row>
    <row r="431" spans="3:5" ht="12.75">
      <c r="C431" s="44"/>
      <c r="D431" s="44"/>
      <c r="E431" s="44"/>
    </row>
    <row r="432" spans="3:5" ht="12.75">
      <c r="C432" s="44"/>
      <c r="D432" s="44"/>
      <c r="E432" s="44"/>
    </row>
    <row r="433" spans="3:5" ht="12.75">
      <c r="C433" s="44"/>
      <c r="D433" s="44"/>
      <c r="E433" s="44"/>
    </row>
    <row r="434" spans="3:5" ht="12.75">
      <c r="C434" s="44"/>
      <c r="D434" s="44"/>
      <c r="E434" s="44"/>
    </row>
    <row r="435" spans="3:5" ht="12.75">
      <c r="C435" s="44"/>
      <c r="D435" s="44"/>
      <c r="E435" s="44"/>
    </row>
    <row r="436" spans="3:5" ht="12.75">
      <c r="C436" s="44"/>
      <c r="D436" s="44"/>
      <c r="E436" s="44"/>
    </row>
    <row r="437" spans="3:5" ht="12.75">
      <c r="C437" s="44"/>
      <c r="D437" s="44"/>
      <c r="E437" s="44"/>
    </row>
    <row r="438" spans="3:5" ht="12.75">
      <c r="C438" s="44"/>
      <c r="D438" s="44"/>
      <c r="E438" s="44"/>
    </row>
    <row r="439" spans="3:5" ht="12.75">
      <c r="C439" s="44"/>
      <c r="D439" s="44"/>
      <c r="E439" s="44"/>
    </row>
    <row r="440" spans="3:5" ht="12.75">
      <c r="C440" s="44"/>
      <c r="D440" s="44"/>
      <c r="E440" s="44"/>
    </row>
    <row r="441" spans="3:5" ht="12.75">
      <c r="C441" s="44"/>
      <c r="D441" s="44"/>
      <c r="E441" s="44"/>
    </row>
    <row r="442" spans="3:5" ht="12.75">
      <c r="C442" s="44"/>
      <c r="D442" s="44"/>
      <c r="E442" s="44"/>
    </row>
    <row r="443" spans="3:5" ht="12.75">
      <c r="C443" s="44"/>
      <c r="D443" s="44"/>
      <c r="E443" s="44"/>
    </row>
    <row r="444" spans="3:5" ht="12.75">
      <c r="C444" s="44"/>
      <c r="D444" s="44"/>
      <c r="E444" s="44"/>
    </row>
    <row r="445" spans="3:5" ht="12.75">
      <c r="C445" s="44"/>
      <c r="D445" s="44"/>
      <c r="E445" s="44"/>
    </row>
    <row r="446" spans="3:5" ht="12.75">
      <c r="C446" s="44"/>
      <c r="D446" s="44"/>
      <c r="E446" s="44"/>
    </row>
    <row r="447" spans="3:5" ht="12.75">
      <c r="C447" s="44"/>
      <c r="D447" s="44"/>
      <c r="E447" s="44"/>
    </row>
    <row r="448" spans="3:5" ht="12.75">
      <c r="C448" s="44"/>
      <c r="D448" s="44"/>
      <c r="E448" s="44"/>
    </row>
    <row r="449" spans="3:5" ht="12.75">
      <c r="C449" s="44"/>
      <c r="D449" s="44"/>
      <c r="E449" s="44"/>
    </row>
    <row r="450" spans="3:5" ht="12.75">
      <c r="C450" s="44"/>
      <c r="D450" s="44"/>
      <c r="E450" s="44"/>
    </row>
    <row r="451" spans="3:5" ht="12.75">
      <c r="C451" s="44"/>
      <c r="D451" s="44"/>
      <c r="E451" s="44"/>
    </row>
    <row r="452" spans="3:5" ht="12.75">
      <c r="C452" s="44"/>
      <c r="D452" s="44"/>
      <c r="E452" s="44"/>
    </row>
    <row r="453" spans="3:5" ht="12.75">
      <c r="C453" s="44"/>
      <c r="D453" s="44"/>
      <c r="E453" s="44"/>
    </row>
    <row r="454" spans="3:5" ht="12.75">
      <c r="C454" s="44"/>
      <c r="D454" s="44"/>
      <c r="E454" s="44"/>
    </row>
    <row r="455" spans="3:5" ht="12.75">
      <c r="C455" s="44"/>
      <c r="D455" s="44"/>
      <c r="E455" s="44"/>
    </row>
    <row r="456" spans="3:5" ht="12.75">
      <c r="C456" s="44"/>
      <c r="D456" s="44"/>
      <c r="E456" s="44"/>
    </row>
    <row r="457" spans="3:5" ht="12.75">
      <c r="C457" s="44"/>
      <c r="D457" s="44"/>
      <c r="E457" s="44"/>
    </row>
    <row r="458" spans="3:5" ht="12.75">
      <c r="C458" s="44"/>
      <c r="D458" s="44"/>
      <c r="E458" s="44"/>
    </row>
    <row r="459" spans="3:5" ht="12.75">
      <c r="C459" s="44"/>
      <c r="D459" s="44"/>
      <c r="E459" s="44"/>
    </row>
    <row r="460" spans="3:5" ht="12.75">
      <c r="C460" s="44"/>
      <c r="D460" s="44"/>
      <c r="E460" s="44"/>
    </row>
    <row r="461" spans="3:5" ht="12.75">
      <c r="C461" s="44"/>
      <c r="D461" s="44"/>
      <c r="E461" s="44"/>
    </row>
    <row r="462" spans="3:5" ht="12.75">
      <c r="C462" s="44"/>
      <c r="D462" s="44"/>
      <c r="E462" s="44"/>
    </row>
    <row r="463" spans="3:5" ht="12.75">
      <c r="C463" s="44"/>
      <c r="D463" s="44"/>
      <c r="E463" s="44"/>
    </row>
    <row r="464" spans="3:5" ht="12.75">
      <c r="C464" s="44"/>
      <c r="D464" s="44"/>
      <c r="E464" s="44"/>
    </row>
    <row r="465" spans="3:5" ht="12.75">
      <c r="C465" s="44"/>
      <c r="D465" s="44"/>
      <c r="E465" s="44"/>
    </row>
    <row r="466" spans="3:5" ht="12.75">
      <c r="C466" s="44"/>
      <c r="D466" s="44"/>
      <c r="E466" s="44"/>
    </row>
    <row r="467" spans="3:5" ht="12.75">
      <c r="C467" s="44"/>
      <c r="D467" s="44"/>
      <c r="E467" s="44"/>
    </row>
    <row r="468" spans="3:5" ht="12.75">
      <c r="C468" s="44"/>
      <c r="D468" s="44"/>
      <c r="E468" s="44"/>
    </row>
    <row r="469" spans="3:5" ht="12.75">
      <c r="C469" s="44"/>
      <c r="D469" s="44"/>
      <c r="E469" s="44"/>
    </row>
    <row r="470" spans="3:5" ht="12.75">
      <c r="C470" s="44"/>
      <c r="D470" s="44"/>
      <c r="E470" s="44"/>
    </row>
    <row r="471" spans="3:5" ht="12.75">
      <c r="C471" s="44"/>
      <c r="D471" s="44"/>
      <c r="E471" s="44"/>
    </row>
    <row r="472" spans="3:5" ht="12.75">
      <c r="C472" s="44"/>
      <c r="D472" s="44"/>
      <c r="E472" s="44"/>
    </row>
    <row r="473" spans="3:5" ht="12.75">
      <c r="C473" s="44"/>
      <c r="D473" s="44"/>
      <c r="E473" s="44"/>
    </row>
    <row r="474" spans="3:5" ht="12.75">
      <c r="C474" s="44"/>
      <c r="D474" s="44"/>
      <c r="E474" s="44"/>
    </row>
    <row r="475" spans="3:5" ht="12.75">
      <c r="C475" s="44"/>
      <c r="D475" s="44"/>
      <c r="E475" s="44"/>
    </row>
    <row r="476" spans="3:5" ht="12.75">
      <c r="C476" s="44"/>
      <c r="D476" s="44"/>
      <c r="E476" s="44"/>
    </row>
    <row r="477" spans="3:5" ht="12.75">
      <c r="C477" s="44"/>
      <c r="D477" s="44"/>
      <c r="E477" s="44"/>
    </row>
    <row r="478" spans="3:5" ht="12.75">
      <c r="C478" s="44"/>
      <c r="D478" s="44"/>
      <c r="E478" s="44"/>
    </row>
    <row r="479" spans="3:5" ht="12.75">
      <c r="C479" s="44"/>
      <c r="D479" s="44"/>
      <c r="E479" s="44"/>
    </row>
    <row r="480" spans="3:5" ht="12.75">
      <c r="C480" s="44"/>
      <c r="D480" s="44"/>
      <c r="E480" s="44"/>
    </row>
    <row r="481" spans="3:5" ht="12.75">
      <c r="C481" s="44"/>
      <c r="D481" s="44"/>
      <c r="E481" s="44"/>
    </row>
    <row r="482" spans="3:5" ht="12.75">
      <c r="C482" s="44"/>
      <c r="D482" s="44"/>
      <c r="E482" s="44"/>
    </row>
    <row r="483" spans="3:5" ht="12.75">
      <c r="C483" s="44"/>
      <c r="D483" s="44"/>
      <c r="E483" s="44"/>
    </row>
    <row r="484" spans="3:5" ht="12.75">
      <c r="C484" s="44"/>
      <c r="D484" s="44"/>
      <c r="E484" s="44"/>
    </row>
    <row r="485" spans="3:5" ht="12.75">
      <c r="C485" s="44"/>
      <c r="D485" s="44"/>
      <c r="E485" s="44"/>
    </row>
    <row r="486" spans="3:5" ht="12.75">
      <c r="C486" s="44"/>
      <c r="D486" s="44"/>
      <c r="E486" s="44"/>
    </row>
    <row r="487" spans="3:5" ht="12.75">
      <c r="C487" s="44"/>
      <c r="D487" s="44"/>
      <c r="E487" s="44"/>
    </row>
    <row r="488" spans="3:5" ht="12.75">
      <c r="C488" s="44"/>
      <c r="D488" s="44"/>
      <c r="E488" s="44"/>
    </row>
    <row r="489" spans="3:5" ht="12.75">
      <c r="C489" s="44"/>
      <c r="D489" s="44"/>
      <c r="E489" s="44"/>
    </row>
    <row r="490" spans="3:5" ht="12.75">
      <c r="C490" s="44"/>
      <c r="D490" s="44"/>
      <c r="E490" s="44"/>
    </row>
    <row r="491" spans="3:5" ht="12.75">
      <c r="C491" s="44"/>
      <c r="D491" s="44"/>
      <c r="E491" s="44"/>
    </row>
    <row r="492" spans="3:5" ht="12.75">
      <c r="C492" s="44"/>
      <c r="D492" s="44"/>
      <c r="E492" s="44"/>
    </row>
    <row r="493" spans="3:5" ht="12.75">
      <c r="C493" s="44"/>
      <c r="D493" s="44"/>
      <c r="E493" s="44"/>
    </row>
    <row r="494" spans="3:5" ht="12.75">
      <c r="C494" s="44"/>
      <c r="D494" s="44"/>
      <c r="E494" s="44"/>
    </row>
    <row r="495" spans="3:5" ht="12.75">
      <c r="C495" s="44"/>
      <c r="D495" s="44"/>
      <c r="E495" s="44"/>
    </row>
    <row r="496" spans="3:5" ht="12.75">
      <c r="C496" s="44"/>
      <c r="D496" s="44"/>
      <c r="E496" s="44"/>
    </row>
    <row r="497" spans="3:5" ht="12.75">
      <c r="C497" s="44"/>
      <c r="D497" s="44"/>
      <c r="E497" s="44"/>
    </row>
    <row r="498" spans="3:5" ht="12.75">
      <c r="C498" s="44"/>
      <c r="D498" s="44"/>
      <c r="E498" s="44"/>
    </row>
    <row r="499" spans="3:5" ht="12.75">
      <c r="C499" s="44"/>
      <c r="D499" s="44"/>
      <c r="E499" s="44"/>
    </row>
    <row r="500" spans="3:5" ht="12.75">
      <c r="C500" s="44"/>
      <c r="D500" s="44"/>
      <c r="E500" s="44"/>
    </row>
    <row r="501" spans="3:5" ht="12.75">
      <c r="C501" s="44"/>
      <c r="D501" s="44"/>
      <c r="E501" s="44"/>
    </row>
    <row r="502" spans="3:5" ht="12.75">
      <c r="C502" s="44"/>
      <c r="D502" s="44"/>
      <c r="E502" s="44"/>
    </row>
    <row r="503" spans="3:5" ht="12.75">
      <c r="C503" s="44"/>
      <c r="D503" s="44"/>
      <c r="E503" s="44"/>
    </row>
    <row r="504" spans="3:5" ht="12.75">
      <c r="C504" s="44"/>
      <c r="D504" s="44"/>
      <c r="E504" s="44"/>
    </row>
    <row r="505" spans="3:5" ht="12.75">
      <c r="C505" s="44"/>
      <c r="D505" s="44"/>
      <c r="E505" s="44"/>
    </row>
    <row r="506" spans="3:5" ht="12.75">
      <c r="C506" s="44"/>
      <c r="D506" s="44"/>
      <c r="E506" s="44"/>
    </row>
    <row r="507" spans="3:5" ht="12.75">
      <c r="C507" s="44"/>
      <c r="D507" s="44"/>
      <c r="E507" s="44"/>
    </row>
    <row r="508" spans="3:5" ht="12.75">
      <c r="C508" s="44"/>
      <c r="D508" s="44"/>
      <c r="E508" s="44"/>
    </row>
    <row r="509" spans="3:5" ht="12.75">
      <c r="C509" s="44"/>
      <c r="D509" s="44"/>
      <c r="E509" s="44"/>
    </row>
    <row r="510" spans="3:5" ht="12.75">
      <c r="C510" s="44"/>
      <c r="D510" s="44"/>
      <c r="E510" s="44"/>
    </row>
    <row r="511" spans="3:5" ht="12.75">
      <c r="C511" s="44"/>
      <c r="D511" s="44"/>
      <c r="E511" s="44"/>
    </row>
    <row r="512" spans="3:5" ht="12.75">
      <c r="C512" s="44"/>
      <c r="D512" s="44"/>
      <c r="E512" s="44"/>
    </row>
    <row r="513" spans="3:5" ht="12.75">
      <c r="C513" s="44"/>
      <c r="D513" s="44"/>
      <c r="E513" s="44"/>
    </row>
    <row r="514" spans="3:5" ht="12.75">
      <c r="C514" s="44"/>
      <c r="D514" s="44"/>
      <c r="E514" s="44"/>
    </row>
    <row r="515" spans="3:5" ht="12.75">
      <c r="C515" s="44"/>
      <c r="D515" s="44"/>
      <c r="E515" s="44"/>
    </row>
    <row r="516" spans="3:5" ht="12.75">
      <c r="C516" s="44"/>
      <c r="D516" s="44"/>
      <c r="E516" s="44"/>
    </row>
    <row r="517" spans="3:5" ht="12.75">
      <c r="C517" s="44"/>
      <c r="D517" s="44"/>
      <c r="E517" s="44"/>
    </row>
    <row r="518" spans="3:5" ht="12.75">
      <c r="C518" s="44"/>
      <c r="D518" s="44"/>
      <c r="E518" s="44"/>
    </row>
    <row r="519" spans="3:5" ht="12.75">
      <c r="C519" s="44"/>
      <c r="D519" s="44"/>
      <c r="E519" s="44"/>
    </row>
    <row r="520" spans="3:5" ht="12.75">
      <c r="C520" s="44"/>
      <c r="D520" s="44"/>
      <c r="E520" s="44"/>
    </row>
    <row r="521" spans="3:5" ht="12.75">
      <c r="C521" s="44"/>
      <c r="D521" s="44"/>
      <c r="E521" s="44"/>
    </row>
    <row r="522" spans="3:5" ht="12.75">
      <c r="C522" s="44"/>
      <c r="D522" s="44"/>
      <c r="E522" s="44"/>
    </row>
    <row r="523" spans="3:5" ht="12.75">
      <c r="C523" s="44"/>
      <c r="D523" s="44"/>
      <c r="E523" s="44"/>
    </row>
    <row r="524" spans="3:5" ht="12.75">
      <c r="C524" s="44"/>
      <c r="D524" s="44"/>
      <c r="E524" s="44"/>
    </row>
    <row r="525" spans="3:5" ht="12.75">
      <c r="C525" s="44"/>
      <c r="D525" s="44"/>
      <c r="E525" s="44"/>
    </row>
    <row r="526" spans="3:5" ht="12.75">
      <c r="C526" s="44"/>
      <c r="D526" s="44"/>
      <c r="E526" s="44"/>
    </row>
    <row r="527" spans="3:5" ht="12.75">
      <c r="C527" s="44"/>
      <c r="D527" s="44"/>
      <c r="E527" s="44"/>
    </row>
    <row r="528" spans="3:5" ht="12.75">
      <c r="C528" s="44"/>
      <c r="D528" s="44"/>
      <c r="E528" s="44"/>
    </row>
    <row r="529" spans="3:5" ht="12.75">
      <c r="C529" s="44"/>
      <c r="D529" s="44"/>
      <c r="E529" s="44"/>
    </row>
    <row r="530" spans="3:5" ht="12.75">
      <c r="C530" s="44"/>
      <c r="D530" s="44"/>
      <c r="E530" s="44"/>
    </row>
    <row r="531" spans="3:5" ht="12.75">
      <c r="C531" s="44"/>
      <c r="D531" s="44"/>
      <c r="E531" s="44"/>
    </row>
    <row r="532" spans="3:5" ht="12.75">
      <c r="C532" s="44"/>
      <c r="D532" s="44"/>
      <c r="E532" s="44"/>
    </row>
    <row r="533" spans="3:5" ht="12.75">
      <c r="C533" s="44"/>
      <c r="D533" s="44"/>
      <c r="E533" s="44"/>
    </row>
    <row r="534" spans="3:5" ht="12.75">
      <c r="C534" s="44"/>
      <c r="D534" s="44"/>
      <c r="E534" s="44"/>
    </row>
    <row r="535" spans="3:5" ht="12.75">
      <c r="C535" s="44"/>
      <c r="D535" s="44"/>
      <c r="E535" s="44"/>
    </row>
    <row r="536" spans="3:5" ht="12.75">
      <c r="C536" s="44"/>
      <c r="D536" s="44"/>
      <c r="E536" s="44"/>
    </row>
    <row r="537" spans="3:5" ht="12.75">
      <c r="C537" s="44"/>
      <c r="D537" s="44"/>
      <c r="E537" s="44"/>
    </row>
    <row r="538" spans="3:5" ht="12.75">
      <c r="C538" s="44"/>
      <c r="D538" s="44"/>
      <c r="E538" s="44"/>
    </row>
    <row r="539" spans="3:5" ht="12.75">
      <c r="C539" s="44"/>
      <c r="D539" s="44"/>
      <c r="E539" s="44"/>
    </row>
    <row r="540" spans="3:5" ht="12.75">
      <c r="C540" s="44"/>
      <c r="D540" s="44"/>
      <c r="E540" s="44"/>
    </row>
    <row r="541" spans="3:5" ht="12.75">
      <c r="C541" s="44"/>
      <c r="D541" s="44"/>
      <c r="E541" s="44"/>
    </row>
    <row r="542" spans="3:5" ht="12.75">
      <c r="C542" s="44"/>
      <c r="D542" s="44"/>
      <c r="E542" s="44"/>
    </row>
    <row r="543" spans="3:5" ht="12.75">
      <c r="C543" s="44"/>
      <c r="D543" s="44"/>
      <c r="E543" s="44"/>
    </row>
    <row r="544" spans="3:5" ht="12.75">
      <c r="C544" s="44"/>
      <c r="D544" s="44"/>
      <c r="E544" s="44"/>
    </row>
    <row r="545" spans="3:5" ht="12.75">
      <c r="C545" s="44"/>
      <c r="D545" s="44"/>
      <c r="E545" s="44"/>
    </row>
    <row r="546" spans="3:5" ht="12.75">
      <c r="C546" s="44"/>
      <c r="D546" s="44"/>
      <c r="E546" s="44"/>
    </row>
    <row r="547" spans="3:5" ht="12.75">
      <c r="C547" s="44"/>
      <c r="D547" s="44"/>
      <c r="E547" s="44"/>
    </row>
    <row r="548" spans="3:5" ht="12.75">
      <c r="C548" s="44"/>
      <c r="D548" s="44"/>
      <c r="E548" s="44"/>
    </row>
    <row r="549" spans="3:5" ht="12.75">
      <c r="C549" s="44"/>
      <c r="D549" s="44"/>
      <c r="E549" s="44"/>
    </row>
    <row r="550" spans="3:5" ht="12.75">
      <c r="C550" s="44"/>
      <c r="D550" s="44"/>
      <c r="E550" s="44"/>
    </row>
    <row r="551" spans="3:5" ht="12.75">
      <c r="C551" s="44"/>
      <c r="D551" s="44"/>
      <c r="E551" s="44"/>
    </row>
    <row r="552" spans="3:5" ht="12.75">
      <c r="C552" s="44"/>
      <c r="D552" s="44"/>
      <c r="E552" s="44"/>
    </row>
    <row r="553" spans="3:5" ht="12.75">
      <c r="C553" s="44"/>
      <c r="D553" s="44"/>
      <c r="E553" s="44"/>
    </row>
    <row r="554" spans="3:5" ht="12.75">
      <c r="C554" s="44"/>
      <c r="D554" s="44"/>
      <c r="E554" s="44"/>
    </row>
    <row r="555" spans="3:5" ht="12.75">
      <c r="C555" s="44"/>
      <c r="D555" s="44"/>
      <c r="E555" s="44"/>
    </row>
    <row r="556" spans="3:5" ht="12.75">
      <c r="C556" s="44"/>
      <c r="D556" s="44"/>
      <c r="E556" s="44"/>
    </row>
    <row r="557" spans="3:5" ht="12.75">
      <c r="C557" s="44"/>
      <c r="D557" s="44"/>
      <c r="E557" s="44"/>
    </row>
    <row r="558" spans="3:5" ht="12.75">
      <c r="C558" s="44"/>
      <c r="D558" s="44"/>
      <c r="E558" s="44"/>
    </row>
    <row r="559" spans="3:5" ht="12.75">
      <c r="C559" s="44"/>
      <c r="D559" s="44"/>
      <c r="E559" s="44"/>
    </row>
    <row r="560" spans="3:5" ht="12.75">
      <c r="C560" s="44"/>
      <c r="D560" s="44"/>
      <c r="E560" s="44"/>
    </row>
    <row r="561" spans="3:5" ht="12.75">
      <c r="C561" s="44"/>
      <c r="D561" s="44"/>
      <c r="E561" s="44"/>
    </row>
    <row r="562" spans="3:5" ht="12.75">
      <c r="C562" s="44"/>
      <c r="D562" s="44"/>
      <c r="E562" s="44"/>
    </row>
    <row r="563" spans="3:5" ht="12.75">
      <c r="C563" s="44"/>
      <c r="D563" s="44"/>
      <c r="E563" s="44"/>
    </row>
    <row r="564" spans="3:5" ht="12.75">
      <c r="C564" s="44"/>
      <c r="D564" s="44"/>
      <c r="E564" s="44"/>
    </row>
    <row r="565" spans="3:5" ht="12.75">
      <c r="C565" s="44"/>
      <c r="D565" s="44"/>
      <c r="E565" s="44"/>
    </row>
    <row r="566" spans="3:5" ht="12.75">
      <c r="C566" s="44"/>
      <c r="D566" s="44"/>
      <c r="E566" s="44"/>
    </row>
    <row r="567" spans="3:5" ht="12.75">
      <c r="C567" s="44"/>
      <c r="D567" s="44"/>
      <c r="E567" s="44"/>
    </row>
    <row r="568" spans="3:5" ht="12.75">
      <c r="C568" s="44"/>
      <c r="D568" s="44"/>
      <c r="E568" s="44"/>
    </row>
    <row r="569" spans="3:5" ht="12.75">
      <c r="C569" s="44"/>
      <c r="D569" s="44"/>
      <c r="E569" s="44"/>
    </row>
    <row r="570" spans="3:5" ht="12.75">
      <c r="C570" s="44"/>
      <c r="D570" s="44"/>
      <c r="E570" s="44"/>
    </row>
    <row r="571" spans="3:5" ht="12.75">
      <c r="C571" s="44"/>
      <c r="D571" s="44"/>
      <c r="E571" s="44"/>
    </row>
    <row r="572" spans="3:5" ht="12.75">
      <c r="C572" s="44"/>
      <c r="D572" s="44"/>
      <c r="E572" s="44"/>
    </row>
    <row r="573" spans="3:5" ht="12.75">
      <c r="C573" s="44"/>
      <c r="D573" s="44"/>
      <c r="E573" s="44"/>
    </row>
    <row r="574" spans="3:5" ht="12.75">
      <c r="C574" s="44"/>
      <c r="D574" s="44"/>
      <c r="E574" s="44"/>
    </row>
    <row r="575" spans="3:5" ht="12.75">
      <c r="C575" s="44"/>
      <c r="D575" s="44"/>
      <c r="E575" s="44"/>
    </row>
    <row r="576" spans="3:5" ht="12.75">
      <c r="C576" s="44"/>
      <c r="D576" s="44"/>
      <c r="E576" s="44"/>
    </row>
    <row r="577" spans="3:5" ht="12.75">
      <c r="C577" s="44"/>
      <c r="D577" s="44"/>
      <c r="E577" s="44"/>
    </row>
    <row r="578" spans="3:5" ht="12.75">
      <c r="C578" s="44"/>
      <c r="D578" s="44"/>
      <c r="E578" s="44"/>
    </row>
    <row r="579" spans="3:5" ht="12.75">
      <c r="C579" s="44"/>
      <c r="D579" s="44"/>
      <c r="E579" s="44"/>
    </row>
    <row r="580" spans="3:5" ht="12.75">
      <c r="C580" s="44"/>
      <c r="D580" s="44"/>
      <c r="E580" s="44"/>
    </row>
    <row r="581" spans="3:5" ht="12.75">
      <c r="C581" s="44"/>
      <c r="D581" s="44"/>
      <c r="E581" s="44"/>
    </row>
    <row r="582" spans="3:5" ht="12.75">
      <c r="C582" s="44"/>
      <c r="D582" s="44"/>
      <c r="E582" s="44"/>
    </row>
    <row r="583" spans="3:5" ht="12.75">
      <c r="C583" s="44"/>
      <c r="D583" s="44"/>
      <c r="E583" s="44"/>
    </row>
    <row r="584" spans="3:5" ht="12.75">
      <c r="C584" s="44"/>
      <c r="D584" s="44"/>
      <c r="E584" s="44"/>
    </row>
    <row r="585" spans="3:5" ht="12.75">
      <c r="C585" s="44"/>
      <c r="D585" s="44"/>
      <c r="E585" s="44"/>
    </row>
    <row r="586" spans="3:5" ht="12.75">
      <c r="C586" s="44"/>
      <c r="D586" s="44"/>
      <c r="E586" s="44"/>
    </row>
    <row r="587" spans="3:5" ht="12.75">
      <c r="C587" s="44"/>
      <c r="D587" s="44"/>
      <c r="E587" s="44"/>
    </row>
    <row r="588" spans="3:5" ht="12.75">
      <c r="C588" s="44"/>
      <c r="D588" s="44"/>
      <c r="E588" s="44"/>
    </row>
    <row r="589" spans="3:5" ht="12.75">
      <c r="C589" s="44"/>
      <c r="D589" s="44"/>
      <c r="E589" s="44"/>
    </row>
    <row r="590" spans="3:5" ht="12.75">
      <c r="C590" s="44"/>
      <c r="D590" s="44"/>
      <c r="E590" s="44"/>
    </row>
    <row r="591" spans="3:5" ht="12.75">
      <c r="C591" s="44"/>
      <c r="D591" s="44"/>
      <c r="E591" s="44"/>
    </row>
    <row r="592" spans="3:5" ht="12.75">
      <c r="C592" s="44"/>
      <c r="D592" s="44"/>
      <c r="E592" s="44"/>
    </row>
    <row r="593" spans="3:5" ht="12.75">
      <c r="C593" s="44"/>
      <c r="D593" s="44"/>
      <c r="E593" s="44"/>
    </row>
    <row r="594" spans="3:5" ht="12.75">
      <c r="C594" s="44"/>
      <c r="D594" s="44"/>
      <c r="E594" s="44"/>
    </row>
    <row r="595" spans="3:5" ht="12.75">
      <c r="C595" s="44"/>
      <c r="D595" s="44"/>
      <c r="E595" s="44"/>
    </row>
    <row r="596" spans="3:5" ht="12.75">
      <c r="C596" s="44"/>
      <c r="D596" s="44"/>
      <c r="E596" s="44"/>
    </row>
    <row r="597" spans="3:5" ht="12.75">
      <c r="C597" s="44"/>
      <c r="D597" s="44"/>
      <c r="E597" s="44"/>
    </row>
    <row r="598" spans="3:5" ht="12.75">
      <c r="C598" s="44"/>
      <c r="D598" s="44"/>
      <c r="E598" s="44"/>
    </row>
    <row r="599" spans="3:5" ht="12.75">
      <c r="C599" s="44"/>
      <c r="D599" s="44"/>
      <c r="E599" s="44"/>
    </row>
    <row r="600" spans="3:5" ht="12.75">
      <c r="C600" s="44"/>
      <c r="D600" s="44"/>
      <c r="E600" s="44"/>
    </row>
    <row r="601" spans="3:5" ht="12.75">
      <c r="C601" s="44"/>
      <c r="D601" s="44"/>
      <c r="E601" s="44"/>
    </row>
    <row r="602" spans="3:5" ht="12.75">
      <c r="C602" s="44"/>
      <c r="D602" s="44"/>
      <c r="E602" s="44"/>
    </row>
    <row r="603" spans="3:5" ht="12.75">
      <c r="C603" s="44"/>
      <c r="D603" s="44"/>
      <c r="E603" s="44"/>
    </row>
    <row r="604" spans="3:5" ht="12.75">
      <c r="C604" s="44"/>
      <c r="D604" s="44"/>
      <c r="E604" s="44"/>
    </row>
    <row r="605" spans="3:5" ht="12.75">
      <c r="C605" s="44"/>
      <c r="D605" s="44"/>
      <c r="E605" s="44"/>
    </row>
    <row r="606" spans="3:5" ht="12.75">
      <c r="C606" s="44"/>
      <c r="D606" s="44"/>
      <c r="E606" s="44"/>
    </row>
    <row r="607" spans="3:5" ht="12.75">
      <c r="C607" s="44"/>
      <c r="D607" s="44"/>
      <c r="E607" s="44"/>
    </row>
    <row r="608" spans="3:5" ht="12.75">
      <c r="C608" s="44"/>
      <c r="D608" s="44"/>
      <c r="E608" s="44"/>
    </row>
    <row r="609" spans="3:5" ht="12.75">
      <c r="C609" s="44"/>
      <c r="D609" s="44"/>
      <c r="E609" s="44"/>
    </row>
    <row r="610" spans="3:5" ht="12.75">
      <c r="C610" s="44"/>
      <c r="D610" s="44"/>
      <c r="E610" s="44"/>
    </row>
    <row r="611" spans="3:5" ht="12.75">
      <c r="C611" s="44"/>
      <c r="D611" s="44"/>
      <c r="E611" s="44"/>
    </row>
    <row r="612" spans="3:5" ht="12.75">
      <c r="C612" s="44"/>
      <c r="D612" s="44"/>
      <c r="E612" s="44"/>
    </row>
    <row r="613" spans="3:5" ht="12.75">
      <c r="C613" s="44"/>
      <c r="D613" s="44"/>
      <c r="E613" s="44"/>
    </row>
    <row r="614" spans="3:5" ht="12.75">
      <c r="C614" s="44"/>
      <c r="D614" s="44"/>
      <c r="E614" s="44"/>
    </row>
    <row r="615" spans="3:5" ht="12.75">
      <c r="C615" s="44"/>
      <c r="D615" s="44"/>
      <c r="E615" s="44"/>
    </row>
    <row r="616" spans="3:5" ht="12.75">
      <c r="C616" s="44"/>
      <c r="D616" s="44"/>
      <c r="E616" s="44"/>
    </row>
    <row r="617" spans="3:5" ht="12.75">
      <c r="C617" s="44"/>
      <c r="D617" s="44"/>
      <c r="E617" s="44"/>
    </row>
    <row r="618" spans="3:5" ht="12.75">
      <c r="C618" s="44"/>
      <c r="D618" s="44"/>
      <c r="E618" s="44"/>
    </row>
    <row r="619" spans="3:5" ht="12.75">
      <c r="C619" s="44"/>
      <c r="D619" s="44"/>
      <c r="E619" s="44"/>
    </row>
    <row r="620" spans="3:5" ht="12.75">
      <c r="C620" s="44"/>
      <c r="D620" s="44"/>
      <c r="E620" s="44"/>
    </row>
    <row r="621" spans="3:5" ht="12.75">
      <c r="C621" s="44"/>
      <c r="D621" s="44"/>
      <c r="E621" s="44"/>
    </row>
    <row r="622" spans="3:5" ht="12.75">
      <c r="C622" s="44"/>
      <c r="D622" s="44"/>
      <c r="E622" s="44"/>
    </row>
    <row r="623" spans="3:5" ht="12.75">
      <c r="C623" s="44"/>
      <c r="D623" s="44"/>
      <c r="E623" s="44"/>
    </row>
    <row r="624" spans="3:5" ht="12.75">
      <c r="C624" s="44"/>
      <c r="D624" s="44"/>
      <c r="E624" s="44"/>
    </row>
    <row r="625" spans="3:5" ht="12.75">
      <c r="C625" s="44"/>
      <c r="D625" s="44"/>
      <c r="E625" s="44"/>
    </row>
    <row r="626" spans="3:5" ht="12.75">
      <c r="C626" s="44"/>
      <c r="D626" s="44"/>
      <c r="E626" s="44"/>
    </row>
    <row r="627" spans="3:5" ht="12.75">
      <c r="C627" s="44"/>
      <c r="D627" s="44"/>
      <c r="E627" s="44"/>
    </row>
    <row r="628" spans="3:5" ht="12.75">
      <c r="C628" s="44"/>
      <c r="D628" s="44"/>
      <c r="E628" s="44"/>
    </row>
    <row r="629" spans="3:5" ht="12.75">
      <c r="C629" s="44"/>
      <c r="D629" s="44"/>
      <c r="E629" s="44"/>
    </row>
    <row r="630" spans="3:5" ht="12.75">
      <c r="C630" s="44"/>
      <c r="D630" s="44"/>
      <c r="E630" s="44"/>
    </row>
    <row r="631" spans="3:5" ht="12.75">
      <c r="C631" s="44"/>
      <c r="D631" s="44"/>
      <c r="E631" s="44"/>
    </row>
    <row r="632" spans="3:5" ht="12.75">
      <c r="C632" s="44"/>
      <c r="D632" s="44"/>
      <c r="E632" s="44"/>
    </row>
    <row r="633" spans="3:5" ht="12.75">
      <c r="C633" s="44"/>
      <c r="D633" s="44"/>
      <c r="E633" s="44"/>
    </row>
    <row r="634" spans="3:5" ht="12.75">
      <c r="C634" s="44"/>
      <c r="D634" s="44"/>
      <c r="E634" s="44"/>
    </row>
    <row r="635" spans="3:5" ht="12.75">
      <c r="C635" s="44"/>
      <c r="D635" s="44"/>
      <c r="E635" s="44"/>
    </row>
    <row r="636" spans="3:5" ht="12.75">
      <c r="C636" s="44"/>
      <c r="D636" s="44"/>
      <c r="E636" s="44"/>
    </row>
    <row r="637" spans="3:5" ht="12.75">
      <c r="C637" s="44"/>
      <c r="D637" s="44"/>
      <c r="E637" s="44"/>
    </row>
    <row r="638" spans="3:5" ht="12.75">
      <c r="C638" s="44"/>
      <c r="D638" s="44"/>
      <c r="E638" s="44"/>
    </row>
    <row r="639" spans="3:5" ht="12.75">
      <c r="C639" s="44"/>
      <c r="D639" s="44"/>
      <c r="E639" s="44"/>
    </row>
    <row r="640" spans="3:5" ht="12.75">
      <c r="C640" s="44"/>
      <c r="D640" s="44"/>
      <c r="E640" s="44"/>
    </row>
    <row r="641" spans="3:5" ht="12.75">
      <c r="C641" s="44"/>
      <c r="D641" s="44"/>
      <c r="E641" s="44"/>
    </row>
    <row r="642" spans="3:5" ht="12.75">
      <c r="C642" s="44"/>
      <c r="D642" s="44"/>
      <c r="E642" s="44"/>
    </row>
    <row r="643" spans="3:5" ht="12.75">
      <c r="C643" s="44"/>
      <c r="D643" s="44"/>
      <c r="E643" s="44"/>
    </row>
    <row r="644" spans="3:5" ht="12.75">
      <c r="C644" s="44"/>
      <c r="D644" s="44"/>
      <c r="E644" s="44"/>
    </row>
    <row r="645" spans="3:5" ht="12.75">
      <c r="C645" s="44"/>
      <c r="D645" s="44"/>
      <c r="E645" s="44"/>
    </row>
    <row r="646" spans="3:5" ht="12.75">
      <c r="C646" s="44"/>
      <c r="D646" s="44"/>
      <c r="E646" s="44"/>
    </row>
    <row r="647" spans="3:5" ht="12.75">
      <c r="C647" s="44"/>
      <c r="D647" s="44"/>
      <c r="E647" s="44"/>
    </row>
    <row r="648" spans="3:5" ht="12.75">
      <c r="C648" s="44"/>
      <c r="D648" s="44"/>
      <c r="E648" s="44"/>
    </row>
    <row r="649" spans="3:5" ht="12.75">
      <c r="C649" s="44"/>
      <c r="D649" s="44"/>
      <c r="E649" s="44"/>
    </row>
    <row r="650" spans="3:5" ht="12.75">
      <c r="C650" s="44"/>
      <c r="D650" s="44"/>
      <c r="E650" s="44"/>
    </row>
    <row r="651" spans="3:5" ht="12.75">
      <c r="C651" s="44"/>
      <c r="D651" s="44"/>
      <c r="E651" s="44"/>
    </row>
    <row r="652" spans="3:5" ht="12.75">
      <c r="C652" s="44"/>
      <c r="D652" s="44"/>
      <c r="E652" s="44"/>
    </row>
    <row r="653" spans="3:5" ht="12.75">
      <c r="C653" s="44"/>
      <c r="D653" s="44"/>
      <c r="E653" s="44"/>
    </row>
    <row r="654" spans="3:5" ht="12.75">
      <c r="C654" s="44"/>
      <c r="D654" s="44"/>
      <c r="E654" s="44"/>
    </row>
    <row r="655" spans="3:5" ht="12.75">
      <c r="C655" s="44"/>
      <c r="D655" s="44"/>
      <c r="E655" s="44"/>
    </row>
    <row r="656" spans="3:5" ht="12.75">
      <c r="C656" s="44"/>
      <c r="D656" s="44"/>
      <c r="E656" s="44"/>
    </row>
    <row r="657" spans="3:5" ht="12.75">
      <c r="C657" s="44"/>
      <c r="D657" s="44"/>
      <c r="E657" s="44"/>
    </row>
    <row r="658" spans="3:5" ht="12.75">
      <c r="C658" s="44"/>
      <c r="D658" s="44"/>
      <c r="E658" s="44"/>
    </row>
    <row r="659" spans="3:5" ht="12.75">
      <c r="C659" s="44"/>
      <c r="D659" s="44"/>
      <c r="E659" s="44"/>
    </row>
    <row r="660" spans="3:5" ht="12.75">
      <c r="C660" s="44"/>
      <c r="D660" s="44"/>
      <c r="E660" s="44"/>
    </row>
    <row r="661" spans="3:5" ht="12.75">
      <c r="C661" s="44"/>
      <c r="D661" s="44"/>
      <c r="E661" s="44"/>
    </row>
    <row r="662" spans="3:5" ht="12.75">
      <c r="C662" s="44"/>
      <c r="D662" s="44"/>
      <c r="E662" s="44"/>
    </row>
    <row r="663" spans="3:5" ht="12.75">
      <c r="C663" s="44"/>
      <c r="D663" s="44"/>
      <c r="E663" s="44"/>
    </row>
    <row r="664" spans="3:5" ht="12.75">
      <c r="C664" s="44"/>
      <c r="D664" s="44"/>
      <c r="E664" s="44"/>
    </row>
    <row r="665" spans="3:5" ht="12.75">
      <c r="C665" s="44"/>
      <c r="D665" s="44"/>
      <c r="E665" s="44"/>
    </row>
    <row r="666" spans="3:5" ht="12.75">
      <c r="C666" s="44"/>
      <c r="D666" s="44"/>
      <c r="E666" s="44"/>
    </row>
    <row r="667" spans="3:5" ht="12.75">
      <c r="C667" s="44"/>
      <c r="D667" s="44"/>
      <c r="E667" s="44"/>
    </row>
    <row r="668" spans="3:5" ht="12.75">
      <c r="C668" s="44"/>
      <c r="D668" s="44"/>
      <c r="E668" s="44"/>
    </row>
    <row r="669" spans="3:5" ht="12.75">
      <c r="C669" s="44"/>
      <c r="D669" s="44"/>
      <c r="E669" s="44"/>
    </row>
    <row r="670" spans="3:5" ht="12.75">
      <c r="C670" s="44"/>
      <c r="D670" s="44"/>
      <c r="E670" s="44"/>
    </row>
    <row r="671" spans="3:5" ht="12.75">
      <c r="C671" s="44"/>
      <c r="D671" s="44"/>
      <c r="E671" s="44"/>
    </row>
    <row r="672" spans="3:5" ht="12.75">
      <c r="C672" s="44"/>
      <c r="D672" s="44"/>
      <c r="E672" s="44"/>
    </row>
    <row r="673" spans="3:5" ht="12.75">
      <c r="C673" s="44"/>
      <c r="D673" s="44"/>
      <c r="E673" s="44"/>
    </row>
    <row r="674" spans="3:5" ht="12.75">
      <c r="C674" s="44"/>
      <c r="D674" s="44"/>
      <c r="E674" s="44"/>
    </row>
    <row r="675" spans="3:5" ht="12.75">
      <c r="C675" s="44"/>
      <c r="D675" s="44"/>
      <c r="E675" s="44"/>
    </row>
    <row r="676" spans="3:5" ht="12.75">
      <c r="C676" s="44"/>
      <c r="D676" s="44"/>
      <c r="E676" s="44"/>
    </row>
    <row r="677" spans="3:5" ht="12.75">
      <c r="C677" s="44"/>
      <c r="D677" s="44"/>
      <c r="E677" s="44"/>
    </row>
    <row r="678" spans="3:5" ht="12.75">
      <c r="C678" s="44"/>
      <c r="D678" s="44"/>
      <c r="E678" s="44"/>
    </row>
    <row r="679" spans="3:5" ht="12.75">
      <c r="C679" s="44"/>
      <c r="D679" s="44"/>
      <c r="E679" s="44"/>
    </row>
    <row r="680" spans="3:5" ht="12.75">
      <c r="C680" s="44"/>
      <c r="D680" s="44"/>
      <c r="E680" s="44"/>
    </row>
    <row r="681" spans="3:5" ht="12.75">
      <c r="C681" s="44"/>
      <c r="D681" s="44"/>
      <c r="E681" s="44"/>
    </row>
    <row r="682" spans="3:5" ht="12.75">
      <c r="C682" s="44"/>
      <c r="D682" s="44"/>
      <c r="E682" s="44"/>
    </row>
    <row r="683" spans="3:5" ht="12.75">
      <c r="C683" s="44"/>
      <c r="D683" s="44"/>
      <c r="E683" s="44"/>
    </row>
    <row r="684" spans="3:5" ht="12.75">
      <c r="C684" s="44"/>
      <c r="D684" s="44"/>
      <c r="E684" s="44"/>
    </row>
    <row r="685" spans="3:5" ht="12.75">
      <c r="C685" s="44"/>
      <c r="D685" s="44"/>
      <c r="E685" s="44"/>
    </row>
    <row r="686" spans="3:5" ht="12.75">
      <c r="C686" s="44"/>
      <c r="D686" s="44"/>
      <c r="E686" s="44"/>
    </row>
    <row r="687" spans="3:5" ht="12.75">
      <c r="C687" s="44"/>
      <c r="D687" s="44"/>
      <c r="E687" s="44"/>
    </row>
    <row r="688" spans="3:5" ht="12.75">
      <c r="C688" s="44"/>
      <c r="D688" s="44"/>
      <c r="E688" s="44"/>
    </row>
    <row r="689" spans="3:5" ht="12.75">
      <c r="C689" s="44"/>
      <c r="D689" s="44"/>
      <c r="E689" s="44"/>
    </row>
    <row r="690" spans="3:5" ht="12.75">
      <c r="C690" s="44"/>
      <c r="D690" s="44"/>
      <c r="E690" s="44"/>
    </row>
    <row r="691" spans="3:5" ht="12.75">
      <c r="C691" s="44"/>
      <c r="D691" s="44"/>
      <c r="E691" s="44"/>
    </row>
    <row r="692" spans="3:5" ht="12.75">
      <c r="C692" s="44"/>
      <c r="D692" s="44"/>
      <c r="E692" s="44"/>
    </row>
    <row r="693" spans="3:5" ht="12.75">
      <c r="C693" s="44"/>
      <c r="D693" s="44"/>
      <c r="E693" s="44"/>
    </row>
    <row r="694" spans="3:5" ht="12.75">
      <c r="C694" s="44"/>
      <c r="D694" s="44"/>
      <c r="E694" s="44"/>
    </row>
    <row r="695" spans="3:5" ht="12.75">
      <c r="C695" s="44"/>
      <c r="D695" s="44"/>
      <c r="E695" s="44"/>
    </row>
    <row r="696" spans="3:5" ht="12.75">
      <c r="C696" s="44"/>
      <c r="D696" s="44"/>
      <c r="E696" s="44"/>
    </row>
    <row r="697" spans="3:5" ht="12.75">
      <c r="C697" s="44"/>
      <c r="D697" s="44"/>
      <c r="E697" s="44"/>
    </row>
    <row r="698" spans="3:5" ht="12.75">
      <c r="C698" s="44"/>
      <c r="D698" s="44"/>
      <c r="E698" s="44"/>
    </row>
    <row r="699" spans="3:5" ht="12.75">
      <c r="C699" s="44"/>
      <c r="D699" s="44"/>
      <c r="E699" s="44"/>
    </row>
    <row r="700" spans="3:5" ht="12.75">
      <c r="C700" s="44"/>
      <c r="D700" s="44"/>
      <c r="E700" s="44"/>
    </row>
    <row r="701" spans="3:5" ht="12.75">
      <c r="C701" s="44"/>
      <c r="D701" s="44"/>
      <c r="E701" s="44"/>
    </row>
    <row r="702" spans="3:5" ht="12.75">
      <c r="C702" s="44"/>
      <c r="D702" s="44"/>
      <c r="E702" s="44"/>
    </row>
    <row r="703" spans="3:5" ht="12.75">
      <c r="C703" s="44"/>
      <c r="D703" s="44"/>
      <c r="E703" s="44"/>
    </row>
    <row r="704" spans="3:5" ht="12.75">
      <c r="C704" s="44"/>
      <c r="D704" s="44"/>
      <c r="E704" s="44"/>
    </row>
    <row r="705" spans="3:5" ht="12.75">
      <c r="C705" s="44"/>
      <c r="D705" s="44"/>
      <c r="E705" s="44"/>
    </row>
    <row r="706" spans="3:5" ht="12.75">
      <c r="C706" s="44"/>
      <c r="D706" s="44"/>
      <c r="E706" s="44"/>
    </row>
    <row r="707" spans="3:5" ht="12.75">
      <c r="C707" s="44"/>
      <c r="D707" s="44"/>
      <c r="E707" s="44"/>
    </row>
    <row r="708" spans="3:5" ht="12.75">
      <c r="C708" s="44"/>
      <c r="D708" s="44"/>
      <c r="E708" s="44"/>
    </row>
    <row r="709" spans="3:5" ht="12.75">
      <c r="C709" s="44"/>
      <c r="D709" s="44"/>
      <c r="E709" s="44"/>
    </row>
    <row r="710" spans="3:5" ht="12.75">
      <c r="C710" s="44"/>
      <c r="D710" s="44"/>
      <c r="E710" s="44"/>
    </row>
  </sheetData>
  <mergeCells count="1">
    <mergeCell ref="A38:C38"/>
  </mergeCells>
  <printOptions gridLines="1" horizontalCentered="1"/>
  <pageMargins left="0.5905511811023623" right="0.5905511811023623" top="1.2598425196850394" bottom="0.4330708661417323" header="0.2755905511811024" footer="0.2755905511811024"/>
  <pageSetup horizontalDpi="1200" verticalDpi="1200" orientation="portrait" paperSize="9" scale="90" r:id="rId1"/>
  <headerFooter alignWithMargins="0">
    <oddHeader>&amp;C&amp;"Arial CE,Pogrubiony"&amp;11
Plan przychodów i wydatków rachunku dochodów własnych jednostek 
budżetowych miasta Opola w 2007 roku&amp;R&amp;8Załącznik Nr 13
do uchwały Nr ...
Rady Miasta Opola
z dnia 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/>
  <dimension ref="A1:F691"/>
  <sheetViews>
    <sheetView workbookViewId="0" topLeftCell="A1">
      <selection activeCell="A1" sqref="A1:A2"/>
    </sheetView>
  </sheetViews>
  <sheetFormatPr defaultColWidth="9.00390625" defaultRowHeight="12.75"/>
  <cols>
    <col min="1" max="1" width="34.125" style="4" customWidth="1"/>
    <col min="2" max="3" width="14.75390625" style="4" customWidth="1"/>
    <col min="4" max="5" width="16.125" style="4" customWidth="1"/>
    <col min="6" max="6" width="14.75390625" style="4" customWidth="1"/>
    <col min="7" max="16384" width="9.125" style="4" customWidth="1"/>
  </cols>
  <sheetData>
    <row r="1" spans="1:6" s="2" customFormat="1" ht="20.25" customHeight="1">
      <c r="A1" s="343" t="s">
        <v>30</v>
      </c>
      <c r="B1" s="343" t="s">
        <v>9</v>
      </c>
      <c r="C1" s="343" t="s">
        <v>10</v>
      </c>
      <c r="D1" s="345" t="s">
        <v>2</v>
      </c>
      <c r="E1" s="346"/>
      <c r="F1" s="343" t="s">
        <v>11</v>
      </c>
    </row>
    <row r="2" spans="1:6" s="2" customFormat="1" ht="39" customHeight="1">
      <c r="A2" s="344"/>
      <c r="B2" s="344"/>
      <c r="C2" s="344"/>
      <c r="D2" s="15" t="s">
        <v>3</v>
      </c>
      <c r="E2" s="15" t="s">
        <v>57</v>
      </c>
      <c r="F2" s="344"/>
    </row>
    <row r="3" spans="1:6" s="1" customFormat="1" ht="11.25">
      <c r="A3" s="16">
        <v>1</v>
      </c>
      <c r="B3" s="17">
        <v>2</v>
      </c>
      <c r="C3" s="16">
        <v>3</v>
      </c>
      <c r="D3" s="16">
        <v>4</v>
      </c>
      <c r="E3" s="18">
        <v>5</v>
      </c>
      <c r="F3" s="18">
        <v>6</v>
      </c>
    </row>
    <row r="4" spans="1:6" s="7" customFormat="1" ht="12.75" customHeight="1">
      <c r="A4" s="21"/>
      <c r="B4" s="22"/>
      <c r="C4" s="22"/>
      <c r="D4" s="22"/>
      <c r="E4" s="23"/>
      <c r="F4" s="23"/>
    </row>
    <row r="5" spans="1:6" s="2" customFormat="1" ht="38.25">
      <c r="A5" s="12" t="s">
        <v>21</v>
      </c>
      <c r="B5" s="13">
        <v>274900</v>
      </c>
      <c r="C5" s="13">
        <v>274900</v>
      </c>
      <c r="D5" s="13">
        <v>259800</v>
      </c>
      <c r="E5" s="25"/>
      <c r="F5" s="14"/>
    </row>
    <row r="6" spans="1:6" s="10" customFormat="1" ht="12.75" customHeight="1">
      <c r="A6" s="8"/>
      <c r="B6" s="9"/>
      <c r="C6" s="9"/>
      <c r="D6" s="9"/>
      <c r="E6" s="9"/>
      <c r="F6" s="9"/>
    </row>
    <row r="7" spans="1:6" s="7" customFormat="1" ht="21" customHeight="1">
      <c r="A7" s="19" t="s">
        <v>12</v>
      </c>
      <c r="B7" s="20">
        <f>B5</f>
        <v>274900</v>
      </c>
      <c r="C7" s="20">
        <f>C5</f>
        <v>274900</v>
      </c>
      <c r="D7" s="20">
        <f>D5</f>
        <v>259800</v>
      </c>
      <c r="E7" s="20">
        <f>E5</f>
        <v>0</v>
      </c>
      <c r="F7" s="20">
        <f>F5</f>
        <v>0</v>
      </c>
    </row>
    <row r="8" spans="1:5" ht="12.75">
      <c r="A8" s="3"/>
      <c r="B8" s="5"/>
      <c r="C8" s="5"/>
      <c r="D8" s="5"/>
      <c r="E8" s="5"/>
    </row>
    <row r="9" spans="1:5" ht="12.75">
      <c r="A9" s="3"/>
      <c r="B9" s="5"/>
      <c r="C9" s="5"/>
      <c r="D9" s="5"/>
      <c r="E9" s="5"/>
    </row>
    <row r="10" spans="1:5" ht="12.75">
      <c r="A10" s="5"/>
      <c r="B10" s="5"/>
      <c r="C10" s="5"/>
      <c r="D10" s="5"/>
      <c r="E10" s="5"/>
    </row>
    <row r="11" spans="1:5" ht="12.75">
      <c r="A11" s="5"/>
      <c r="B11" s="5"/>
      <c r="C11" s="5"/>
      <c r="D11" s="5"/>
      <c r="E11" s="5"/>
    </row>
    <row r="12" spans="1:5" ht="12.75">
      <c r="A12" s="5"/>
      <c r="B12" s="5"/>
      <c r="C12" s="5"/>
      <c r="D12" s="5"/>
      <c r="E12" s="5"/>
    </row>
    <row r="13" spans="1:5" ht="12.75">
      <c r="A13" s="5"/>
      <c r="B13" s="5"/>
      <c r="C13" s="5"/>
      <c r="D13" s="5"/>
      <c r="E13" s="5"/>
    </row>
    <row r="14" spans="1:5" ht="12.75">
      <c r="A14" s="5"/>
      <c r="B14" s="5"/>
      <c r="C14" s="5"/>
      <c r="D14" s="5"/>
      <c r="E14" s="5"/>
    </row>
    <row r="15" spans="1:5" ht="12.75">
      <c r="A15" s="5"/>
      <c r="B15" s="5"/>
      <c r="C15" s="5"/>
      <c r="D15" s="5"/>
      <c r="E15" s="5"/>
    </row>
    <row r="16" spans="1:5" ht="12.75">
      <c r="A16" s="5"/>
      <c r="B16" s="5"/>
      <c r="C16" s="5"/>
      <c r="D16" s="5"/>
      <c r="E16" s="5"/>
    </row>
    <row r="17" spans="1:5" ht="12.75">
      <c r="A17" s="5"/>
      <c r="B17" s="5"/>
      <c r="C17" s="5"/>
      <c r="D17" s="5"/>
      <c r="E17" s="5"/>
    </row>
    <row r="18" spans="1:5" ht="12.75">
      <c r="A18" s="5"/>
      <c r="B18" s="5"/>
      <c r="C18" s="5"/>
      <c r="D18" s="5"/>
      <c r="E18" s="5"/>
    </row>
    <row r="19" spans="1:5" ht="12.75">
      <c r="A19" s="5"/>
      <c r="B19" s="5"/>
      <c r="C19" s="5"/>
      <c r="D19" s="5"/>
      <c r="E19" s="5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5"/>
      <c r="B27" s="5"/>
      <c r="C27" s="5"/>
      <c r="D27" s="5"/>
      <c r="E27" s="5"/>
    </row>
    <row r="28" spans="1:5" ht="12.75">
      <c r="A28" s="5"/>
      <c r="B28" s="5"/>
      <c r="C28" s="5"/>
      <c r="D28" s="5"/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5"/>
      <c r="B34" s="5"/>
      <c r="C34" s="5"/>
      <c r="D34" s="5"/>
      <c r="E34" s="5"/>
    </row>
    <row r="35" spans="1:5" ht="12.75">
      <c r="A35" s="5"/>
      <c r="B35" s="5"/>
      <c r="C35" s="5"/>
      <c r="D35" s="5"/>
      <c r="E35" s="5"/>
    </row>
    <row r="36" spans="1:5" ht="12.75">
      <c r="A36" s="5"/>
      <c r="B36" s="5"/>
      <c r="C36" s="5"/>
      <c r="D36" s="5"/>
      <c r="E36" s="5"/>
    </row>
    <row r="37" spans="1:5" ht="12.75">
      <c r="A37" s="5"/>
      <c r="B37" s="5"/>
      <c r="C37" s="5"/>
      <c r="D37" s="5"/>
      <c r="E37" s="5"/>
    </row>
    <row r="38" spans="1:5" ht="12.75">
      <c r="A38" s="5"/>
      <c r="B38" s="5"/>
      <c r="C38" s="5"/>
      <c r="D38" s="5"/>
      <c r="E38" s="5"/>
    </row>
    <row r="39" spans="1:5" ht="12.75">
      <c r="A39" s="5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  <row r="256" spans="1:5" ht="12.75">
      <c r="A256" s="5"/>
      <c r="B256" s="5"/>
      <c r="C256" s="5"/>
      <c r="D256" s="5"/>
      <c r="E256" s="5"/>
    </row>
    <row r="257" spans="1:5" ht="12.75">
      <c r="A257" s="5"/>
      <c r="B257" s="5"/>
      <c r="C257" s="5"/>
      <c r="D257" s="5"/>
      <c r="E257" s="5"/>
    </row>
    <row r="258" spans="1:5" ht="12.75">
      <c r="A258" s="5"/>
      <c r="B258" s="5"/>
      <c r="C258" s="5"/>
      <c r="D258" s="5"/>
      <c r="E258" s="5"/>
    </row>
    <row r="259" spans="1:5" ht="12.75">
      <c r="A259" s="5"/>
      <c r="B259" s="5"/>
      <c r="C259" s="5"/>
      <c r="D259" s="5"/>
      <c r="E259" s="5"/>
    </row>
    <row r="260" spans="1:5" ht="12.75">
      <c r="A260" s="5"/>
      <c r="B260" s="5"/>
      <c r="C260" s="5"/>
      <c r="D260" s="5"/>
      <c r="E260" s="5"/>
    </row>
    <row r="261" spans="1:5" ht="12.75">
      <c r="A261" s="5"/>
      <c r="B261" s="5"/>
      <c r="C261" s="5"/>
      <c r="D261" s="5"/>
      <c r="E261" s="5"/>
    </row>
    <row r="262" spans="1:5" ht="12.75">
      <c r="A262" s="5"/>
      <c r="B262" s="5"/>
      <c r="C262" s="5"/>
      <c r="D262" s="5"/>
      <c r="E262" s="5"/>
    </row>
    <row r="263" spans="1:5" ht="12.75">
      <c r="A263" s="5"/>
      <c r="B263" s="5"/>
      <c r="C263" s="5"/>
      <c r="D263" s="5"/>
      <c r="E263" s="5"/>
    </row>
    <row r="264" spans="1:5" ht="12.75">
      <c r="A264" s="5"/>
      <c r="B264" s="5"/>
      <c r="C264" s="5"/>
      <c r="D264" s="5"/>
      <c r="E264" s="5"/>
    </row>
    <row r="265" spans="1:5" ht="12.75">
      <c r="A265" s="5"/>
      <c r="B265" s="5"/>
      <c r="C265" s="5"/>
      <c r="D265" s="5"/>
      <c r="E265" s="5"/>
    </row>
    <row r="266" spans="1:5" ht="12.75">
      <c r="A266" s="5"/>
      <c r="B266" s="5"/>
      <c r="C266" s="5"/>
      <c r="D266" s="5"/>
      <c r="E266" s="5"/>
    </row>
    <row r="267" spans="1:5" ht="12.75">
      <c r="A267" s="5"/>
      <c r="B267" s="5"/>
      <c r="C267" s="5"/>
      <c r="D267" s="5"/>
      <c r="E267" s="5"/>
    </row>
    <row r="268" spans="1:5" ht="12.75">
      <c r="A268" s="5"/>
      <c r="B268" s="5"/>
      <c r="C268" s="5"/>
      <c r="D268" s="5"/>
      <c r="E268" s="5"/>
    </row>
    <row r="269" spans="1:5" ht="12.75">
      <c r="A269" s="5"/>
      <c r="B269" s="5"/>
      <c r="C269" s="5"/>
      <c r="D269" s="5"/>
      <c r="E269" s="5"/>
    </row>
    <row r="270" spans="1:5" ht="12.75">
      <c r="A270" s="5"/>
      <c r="B270" s="5"/>
      <c r="C270" s="5"/>
      <c r="D270" s="5"/>
      <c r="E270" s="5"/>
    </row>
    <row r="271" spans="1:5" ht="12.75">
      <c r="A271" s="5"/>
      <c r="B271" s="5"/>
      <c r="C271" s="5"/>
      <c r="D271" s="5"/>
      <c r="E271" s="5"/>
    </row>
    <row r="272" spans="1:5" ht="12.75">
      <c r="A272" s="5"/>
      <c r="B272" s="5"/>
      <c r="C272" s="5"/>
      <c r="D272" s="5"/>
      <c r="E272" s="5"/>
    </row>
    <row r="273" spans="1:5" ht="12.75">
      <c r="A273" s="5"/>
      <c r="B273" s="5"/>
      <c r="C273" s="5"/>
      <c r="D273" s="5"/>
      <c r="E273" s="5"/>
    </row>
    <row r="274" spans="1:5" ht="12.75">
      <c r="A274" s="5"/>
      <c r="B274" s="5"/>
      <c r="C274" s="5"/>
      <c r="D274" s="5"/>
      <c r="E274" s="5"/>
    </row>
    <row r="275" spans="1:5" ht="12.75">
      <c r="A275" s="5"/>
      <c r="B275" s="5"/>
      <c r="C275" s="5"/>
      <c r="D275" s="5"/>
      <c r="E275" s="5"/>
    </row>
    <row r="276" spans="1:5" ht="12.75">
      <c r="A276" s="5"/>
      <c r="B276" s="5"/>
      <c r="C276" s="5"/>
      <c r="D276" s="5"/>
      <c r="E276" s="5"/>
    </row>
    <row r="277" spans="1:5" ht="12.75">
      <c r="A277" s="5"/>
      <c r="B277" s="5"/>
      <c r="C277" s="5"/>
      <c r="D277" s="5"/>
      <c r="E277" s="5"/>
    </row>
    <row r="278" spans="1:5" ht="12.75">
      <c r="A278" s="5"/>
      <c r="B278" s="5"/>
      <c r="C278" s="5"/>
      <c r="D278" s="5"/>
      <c r="E278" s="5"/>
    </row>
    <row r="279" spans="1:5" ht="12.75">
      <c r="A279" s="5"/>
      <c r="B279" s="5"/>
      <c r="C279" s="5"/>
      <c r="D279" s="5"/>
      <c r="E279" s="5"/>
    </row>
    <row r="280" spans="1:5" ht="12.75">
      <c r="A280" s="5"/>
      <c r="B280" s="5"/>
      <c r="C280" s="5"/>
      <c r="D280" s="5"/>
      <c r="E280" s="5"/>
    </row>
    <row r="281" spans="1:5" ht="12.75">
      <c r="A281" s="5"/>
      <c r="B281" s="5"/>
      <c r="C281" s="5"/>
      <c r="D281" s="5"/>
      <c r="E281" s="5"/>
    </row>
    <row r="282" spans="1:5" ht="12.75">
      <c r="A282" s="5"/>
      <c r="B282" s="5"/>
      <c r="C282" s="5"/>
      <c r="D282" s="5"/>
      <c r="E282" s="5"/>
    </row>
    <row r="283" spans="1:5" ht="12.75">
      <c r="A283" s="5"/>
      <c r="B283" s="5"/>
      <c r="C283" s="5"/>
      <c r="D283" s="5"/>
      <c r="E283" s="5"/>
    </row>
    <row r="284" spans="1:5" ht="12.75">
      <c r="A284" s="5"/>
      <c r="B284" s="5"/>
      <c r="C284" s="5"/>
      <c r="D284" s="5"/>
      <c r="E284" s="5"/>
    </row>
    <row r="285" spans="1:5" ht="12.75">
      <c r="A285" s="5"/>
      <c r="B285" s="5"/>
      <c r="C285" s="5"/>
      <c r="D285" s="5"/>
      <c r="E285" s="5"/>
    </row>
    <row r="286" spans="1:5" ht="12.75">
      <c r="A286" s="5"/>
      <c r="B286" s="5"/>
      <c r="C286" s="5"/>
      <c r="D286" s="5"/>
      <c r="E286" s="5"/>
    </row>
    <row r="287" spans="1:5" ht="12.75">
      <c r="A287" s="5"/>
      <c r="B287" s="5"/>
      <c r="C287" s="5"/>
      <c r="D287" s="5"/>
      <c r="E287" s="5"/>
    </row>
    <row r="288" spans="1:5" ht="12.75">
      <c r="A288" s="5"/>
      <c r="B288" s="5"/>
      <c r="C288" s="5"/>
      <c r="D288" s="5"/>
      <c r="E288" s="5"/>
    </row>
    <row r="289" spans="1:5" ht="12.75">
      <c r="A289" s="5"/>
      <c r="B289" s="5"/>
      <c r="C289" s="5"/>
      <c r="D289" s="5"/>
      <c r="E289" s="5"/>
    </row>
    <row r="290" spans="1:5" ht="12.75">
      <c r="A290" s="5"/>
      <c r="B290" s="5"/>
      <c r="C290" s="5"/>
      <c r="D290" s="5"/>
      <c r="E290" s="5"/>
    </row>
    <row r="291" spans="1:5" ht="12.75">
      <c r="A291" s="5"/>
      <c r="B291" s="5"/>
      <c r="C291" s="5"/>
      <c r="D291" s="5"/>
      <c r="E291" s="5"/>
    </row>
    <row r="292" spans="1:5" ht="12.75">
      <c r="A292" s="5"/>
      <c r="B292" s="5"/>
      <c r="C292" s="5"/>
      <c r="D292" s="5"/>
      <c r="E292" s="5"/>
    </row>
    <row r="293" spans="1:5" ht="12.75">
      <c r="A293" s="5"/>
      <c r="B293" s="5"/>
      <c r="C293" s="5"/>
      <c r="D293" s="5"/>
      <c r="E293" s="5"/>
    </row>
    <row r="294" spans="1:5" ht="12.75">
      <c r="A294" s="5"/>
      <c r="B294" s="5"/>
      <c r="C294" s="5"/>
      <c r="D294" s="5"/>
      <c r="E294" s="5"/>
    </row>
    <row r="295" spans="1:5" ht="12.75">
      <c r="A295" s="5"/>
      <c r="B295" s="5"/>
      <c r="C295" s="5"/>
      <c r="D295" s="5"/>
      <c r="E295" s="5"/>
    </row>
    <row r="296" spans="1:5" ht="12.75">
      <c r="A296" s="5"/>
      <c r="B296" s="5"/>
      <c r="C296" s="5"/>
      <c r="D296" s="5"/>
      <c r="E296" s="5"/>
    </row>
    <row r="297" spans="1:5" ht="12.75">
      <c r="A297" s="5"/>
      <c r="B297" s="5"/>
      <c r="C297" s="5"/>
      <c r="D297" s="5"/>
      <c r="E297" s="5"/>
    </row>
    <row r="298" spans="1:5" ht="12.75">
      <c r="A298" s="5"/>
      <c r="B298" s="5"/>
      <c r="C298" s="5"/>
      <c r="D298" s="5"/>
      <c r="E298" s="5"/>
    </row>
    <row r="299" spans="1:5" ht="12.75">
      <c r="A299" s="5"/>
      <c r="B299" s="5"/>
      <c r="C299" s="5"/>
      <c r="D299" s="5"/>
      <c r="E299" s="5"/>
    </row>
    <row r="300" spans="1:5" ht="12.75">
      <c r="A300" s="5"/>
      <c r="B300" s="5"/>
      <c r="C300" s="5"/>
      <c r="D300" s="5"/>
      <c r="E300" s="5"/>
    </row>
    <row r="301" spans="1:5" ht="12.75">
      <c r="A301" s="5"/>
      <c r="B301" s="5"/>
      <c r="C301" s="5"/>
      <c r="D301" s="5"/>
      <c r="E301" s="5"/>
    </row>
    <row r="302" spans="1:5" ht="12.75">
      <c r="A302" s="5"/>
      <c r="B302" s="5"/>
      <c r="C302" s="5"/>
      <c r="D302" s="5"/>
      <c r="E302" s="5"/>
    </row>
    <row r="303" spans="1:5" ht="12.75">
      <c r="A303" s="5"/>
      <c r="B303" s="5"/>
      <c r="C303" s="5"/>
      <c r="D303" s="5"/>
      <c r="E303" s="5"/>
    </row>
    <row r="304" spans="1:5" ht="12.75">
      <c r="A304" s="5"/>
      <c r="B304" s="5"/>
      <c r="C304" s="5"/>
      <c r="D304" s="5"/>
      <c r="E304" s="5"/>
    </row>
    <row r="305" spans="1:5" ht="12.75">
      <c r="A305" s="5"/>
      <c r="B305" s="5"/>
      <c r="C305" s="5"/>
      <c r="D305" s="5"/>
      <c r="E305" s="5"/>
    </row>
    <row r="306" spans="1:5" ht="12.75">
      <c r="A306" s="5"/>
      <c r="B306" s="5"/>
      <c r="C306" s="5"/>
      <c r="D306" s="5"/>
      <c r="E306" s="5"/>
    </row>
    <row r="307" spans="1:5" ht="12.75">
      <c r="A307" s="5"/>
      <c r="B307" s="5"/>
      <c r="C307" s="5"/>
      <c r="D307" s="5"/>
      <c r="E307" s="5"/>
    </row>
    <row r="308" spans="1:5" ht="12.75">
      <c r="A308" s="5"/>
      <c r="B308" s="5"/>
      <c r="C308" s="5"/>
      <c r="D308" s="5"/>
      <c r="E308" s="5"/>
    </row>
    <row r="309" spans="1:5" ht="12.75">
      <c r="A309" s="5"/>
      <c r="B309" s="5"/>
      <c r="C309" s="5"/>
      <c r="D309" s="5"/>
      <c r="E309" s="5"/>
    </row>
    <row r="310" spans="1:5" ht="12.75">
      <c r="A310" s="5"/>
      <c r="B310" s="5"/>
      <c r="C310" s="5"/>
      <c r="D310" s="5"/>
      <c r="E310" s="5"/>
    </row>
    <row r="311" spans="1:5" ht="12.75">
      <c r="A311" s="5"/>
      <c r="B311" s="5"/>
      <c r="C311" s="5"/>
      <c r="D311" s="5"/>
      <c r="E311" s="5"/>
    </row>
    <row r="312" spans="1:5" ht="12.75">
      <c r="A312" s="5"/>
      <c r="B312" s="5"/>
      <c r="C312" s="5"/>
      <c r="D312" s="5"/>
      <c r="E312" s="5"/>
    </row>
    <row r="313" spans="1:5" ht="12.75">
      <c r="A313" s="5"/>
      <c r="B313" s="5"/>
      <c r="C313" s="5"/>
      <c r="D313" s="5"/>
      <c r="E313" s="5"/>
    </row>
    <row r="314" spans="1:5" ht="12.75">
      <c r="A314" s="5"/>
      <c r="B314" s="5"/>
      <c r="C314" s="5"/>
      <c r="D314" s="5"/>
      <c r="E314" s="5"/>
    </row>
    <row r="315" spans="1:5" ht="12.75">
      <c r="A315" s="5"/>
      <c r="B315" s="5"/>
      <c r="C315" s="5"/>
      <c r="D315" s="5"/>
      <c r="E315" s="5"/>
    </row>
    <row r="316" spans="1:5" ht="12.75">
      <c r="A316" s="5"/>
      <c r="B316" s="5"/>
      <c r="C316" s="5"/>
      <c r="D316" s="5"/>
      <c r="E316" s="5"/>
    </row>
    <row r="317" spans="1:5" ht="12.75">
      <c r="A317" s="5"/>
      <c r="B317" s="5"/>
      <c r="C317" s="5"/>
      <c r="D317" s="5"/>
      <c r="E317" s="5"/>
    </row>
    <row r="318" spans="1:5" ht="12.75">
      <c r="A318" s="5"/>
      <c r="B318" s="5"/>
      <c r="C318" s="5"/>
      <c r="D318" s="5"/>
      <c r="E318" s="5"/>
    </row>
    <row r="319" spans="1:5" ht="12.75">
      <c r="A319" s="5"/>
      <c r="B319" s="5"/>
      <c r="C319" s="5"/>
      <c r="D319" s="5"/>
      <c r="E319" s="5"/>
    </row>
    <row r="320" spans="1:5" ht="12.75">
      <c r="A320" s="5"/>
      <c r="B320" s="5"/>
      <c r="C320" s="5"/>
      <c r="D320" s="5"/>
      <c r="E320" s="5"/>
    </row>
    <row r="321" spans="1:5" ht="12.75">
      <c r="A321" s="5"/>
      <c r="B321" s="5"/>
      <c r="C321" s="5"/>
      <c r="D321" s="5"/>
      <c r="E321" s="5"/>
    </row>
    <row r="322" spans="1:5" ht="12.75">
      <c r="A322" s="5"/>
      <c r="B322" s="5"/>
      <c r="C322" s="5"/>
      <c r="D322" s="5"/>
      <c r="E322" s="5"/>
    </row>
    <row r="323" spans="1:5" ht="12.75">
      <c r="A323" s="5"/>
      <c r="B323" s="5"/>
      <c r="C323" s="5"/>
      <c r="D323" s="5"/>
      <c r="E323" s="5"/>
    </row>
    <row r="324" spans="1:5" ht="12.75">
      <c r="A324" s="5"/>
      <c r="B324" s="5"/>
      <c r="C324" s="5"/>
      <c r="D324" s="5"/>
      <c r="E324" s="5"/>
    </row>
    <row r="325" spans="1:5" ht="12.75">
      <c r="A325" s="5"/>
      <c r="B325" s="5"/>
      <c r="C325" s="5"/>
      <c r="D325" s="5"/>
      <c r="E325" s="5"/>
    </row>
    <row r="326" spans="1:5" ht="12.75">
      <c r="A326" s="5"/>
      <c r="B326" s="5"/>
      <c r="C326" s="5"/>
      <c r="D326" s="5"/>
      <c r="E326" s="5"/>
    </row>
    <row r="327" spans="1:5" ht="12.75">
      <c r="A327" s="5"/>
      <c r="B327" s="5"/>
      <c r="C327" s="5"/>
      <c r="D327" s="5"/>
      <c r="E327" s="5"/>
    </row>
    <row r="328" spans="1:5" ht="12.75">
      <c r="A328" s="5"/>
      <c r="B328" s="5"/>
      <c r="C328" s="5"/>
      <c r="D328" s="5"/>
      <c r="E328" s="5"/>
    </row>
    <row r="329" spans="1:5" ht="12.75">
      <c r="A329" s="5"/>
      <c r="B329" s="5"/>
      <c r="C329" s="5"/>
      <c r="D329" s="5"/>
      <c r="E329" s="5"/>
    </row>
    <row r="330" spans="1:5" ht="12.75">
      <c r="A330" s="5"/>
      <c r="B330" s="5"/>
      <c r="C330" s="5"/>
      <c r="D330" s="5"/>
      <c r="E330" s="5"/>
    </row>
    <row r="331" spans="1:5" ht="12.75">
      <c r="A331" s="5"/>
      <c r="B331" s="5"/>
      <c r="C331" s="5"/>
      <c r="D331" s="5"/>
      <c r="E331" s="5"/>
    </row>
    <row r="332" spans="1:5" ht="12.75">
      <c r="A332" s="5"/>
      <c r="B332" s="5"/>
      <c r="C332" s="5"/>
      <c r="D332" s="5"/>
      <c r="E332" s="5"/>
    </row>
    <row r="333" spans="1:5" ht="12.75">
      <c r="A333" s="5"/>
      <c r="B333" s="5"/>
      <c r="C333" s="5"/>
      <c r="D333" s="5"/>
      <c r="E333" s="5"/>
    </row>
    <row r="334" spans="1:5" ht="12.75">
      <c r="A334" s="5"/>
      <c r="B334" s="5"/>
      <c r="C334" s="5"/>
      <c r="D334" s="5"/>
      <c r="E334" s="5"/>
    </row>
    <row r="335" spans="1:5" ht="12.75">
      <c r="A335" s="5"/>
      <c r="B335" s="5"/>
      <c r="C335" s="5"/>
      <c r="D335" s="5"/>
      <c r="E335" s="5"/>
    </row>
    <row r="336" spans="1:5" ht="12.75">
      <c r="A336" s="5"/>
      <c r="B336" s="5"/>
      <c r="C336" s="5"/>
      <c r="D336" s="5"/>
      <c r="E336" s="5"/>
    </row>
    <row r="337" spans="1:5" ht="12.75">
      <c r="A337" s="5"/>
      <c r="B337" s="5"/>
      <c r="C337" s="5"/>
      <c r="D337" s="5"/>
      <c r="E337" s="5"/>
    </row>
    <row r="338" spans="1:5" ht="12.75">
      <c r="A338" s="5"/>
      <c r="B338" s="5"/>
      <c r="C338" s="5"/>
      <c r="D338" s="5"/>
      <c r="E338" s="5"/>
    </row>
    <row r="339" spans="1:5" ht="12.75">
      <c r="A339" s="5"/>
      <c r="B339" s="5"/>
      <c r="C339" s="5"/>
      <c r="D339" s="5"/>
      <c r="E339" s="5"/>
    </row>
    <row r="340" spans="1:5" ht="12.75">
      <c r="A340" s="5"/>
      <c r="B340" s="5"/>
      <c r="C340" s="5"/>
      <c r="D340" s="5"/>
      <c r="E340" s="5"/>
    </row>
    <row r="341" spans="1:5" ht="12.75">
      <c r="A341" s="6"/>
      <c r="B341" s="6"/>
      <c r="C341" s="6"/>
      <c r="D341" s="6"/>
      <c r="E341" s="6"/>
    </row>
    <row r="342" spans="1:5" ht="12.75">
      <c r="A342" s="6"/>
      <c r="B342" s="6"/>
      <c r="C342" s="6"/>
      <c r="D342" s="6"/>
      <c r="E342" s="6"/>
    </row>
    <row r="343" spans="1:5" ht="12.75">
      <c r="A343" s="6"/>
      <c r="B343" s="6"/>
      <c r="C343" s="6"/>
      <c r="D343" s="6"/>
      <c r="E343" s="6"/>
    </row>
    <row r="344" spans="1:5" ht="12.75">
      <c r="A344" s="6"/>
      <c r="B344" s="6"/>
      <c r="C344" s="6"/>
      <c r="D344" s="6"/>
      <c r="E344" s="6"/>
    </row>
    <row r="345" spans="1:5" ht="12.75">
      <c r="A345" s="6"/>
      <c r="B345" s="6"/>
      <c r="C345" s="6"/>
      <c r="D345" s="6"/>
      <c r="E345" s="6"/>
    </row>
    <row r="346" spans="1:5" ht="12.75">
      <c r="A346" s="6"/>
      <c r="B346" s="6"/>
      <c r="C346" s="6"/>
      <c r="D346" s="6"/>
      <c r="E346" s="6"/>
    </row>
    <row r="347" spans="1:5" ht="12.75">
      <c r="A347" s="6"/>
      <c r="B347" s="6"/>
      <c r="C347" s="6"/>
      <c r="D347" s="6"/>
      <c r="E347" s="6"/>
    </row>
    <row r="348" spans="1:5" ht="12.75">
      <c r="A348" s="6"/>
      <c r="B348" s="6"/>
      <c r="C348" s="6"/>
      <c r="D348" s="6"/>
      <c r="E348" s="6"/>
    </row>
    <row r="349" spans="1:5" ht="12.75">
      <c r="A349" s="6"/>
      <c r="B349" s="6"/>
      <c r="C349" s="6"/>
      <c r="D349" s="6"/>
      <c r="E349" s="6"/>
    </row>
    <row r="350" spans="1:5" ht="12.75">
      <c r="A350" s="6"/>
      <c r="B350" s="6"/>
      <c r="C350" s="6"/>
      <c r="D350" s="6"/>
      <c r="E350" s="6"/>
    </row>
    <row r="351" spans="1:5" ht="12.75">
      <c r="A351" s="6"/>
      <c r="B351" s="6"/>
      <c r="C351" s="6"/>
      <c r="D351" s="6"/>
      <c r="E351" s="6"/>
    </row>
    <row r="352" spans="1:5" ht="12.75">
      <c r="A352" s="6"/>
      <c r="B352" s="6"/>
      <c r="C352" s="6"/>
      <c r="D352" s="6"/>
      <c r="E352" s="6"/>
    </row>
    <row r="353" spans="1:5" ht="12.75">
      <c r="A353" s="6"/>
      <c r="B353" s="6"/>
      <c r="C353" s="6"/>
      <c r="D353" s="6"/>
      <c r="E353" s="6"/>
    </row>
    <row r="354" spans="1:5" ht="12.75">
      <c r="A354" s="6"/>
      <c r="B354" s="6"/>
      <c r="C354" s="6"/>
      <c r="D354" s="6"/>
      <c r="E354" s="6"/>
    </row>
    <row r="355" spans="1:5" ht="12.75">
      <c r="A355" s="6"/>
      <c r="B355" s="6"/>
      <c r="C355" s="6"/>
      <c r="D355" s="6"/>
      <c r="E355" s="6"/>
    </row>
    <row r="356" spans="1:5" ht="12.75">
      <c r="A356" s="6"/>
      <c r="B356" s="6"/>
      <c r="C356" s="6"/>
      <c r="D356" s="6"/>
      <c r="E356" s="6"/>
    </row>
    <row r="357" spans="1:5" ht="12.75">
      <c r="A357" s="6"/>
      <c r="B357" s="6"/>
      <c r="C357" s="6"/>
      <c r="D357" s="6"/>
      <c r="E357" s="6"/>
    </row>
    <row r="358" spans="1:5" ht="12.75">
      <c r="A358" s="6"/>
      <c r="B358" s="6"/>
      <c r="C358" s="6"/>
      <c r="D358" s="6"/>
      <c r="E358" s="6"/>
    </row>
    <row r="359" spans="1:5" ht="12.75">
      <c r="A359" s="6"/>
      <c r="B359" s="6"/>
      <c r="C359" s="6"/>
      <c r="D359" s="6"/>
      <c r="E359" s="6"/>
    </row>
    <row r="360" spans="1:5" ht="12.75">
      <c r="A360" s="6"/>
      <c r="B360" s="6"/>
      <c r="C360" s="6"/>
      <c r="D360" s="6"/>
      <c r="E360" s="6"/>
    </row>
    <row r="361" spans="1:5" ht="12.75">
      <c r="A361" s="6"/>
      <c r="B361" s="6"/>
      <c r="C361" s="6"/>
      <c r="D361" s="6"/>
      <c r="E361" s="6"/>
    </row>
    <row r="362" spans="1:5" ht="12.75">
      <c r="A362" s="6"/>
      <c r="B362" s="6"/>
      <c r="C362" s="6"/>
      <c r="D362" s="6"/>
      <c r="E362" s="6"/>
    </row>
    <row r="363" spans="1:5" ht="12.75">
      <c r="A363" s="6"/>
      <c r="B363" s="6"/>
      <c r="C363" s="6"/>
      <c r="D363" s="6"/>
      <c r="E363" s="6"/>
    </row>
    <row r="364" spans="1:5" ht="12.75">
      <c r="A364" s="6"/>
      <c r="B364" s="6"/>
      <c r="C364" s="6"/>
      <c r="D364" s="6"/>
      <c r="E364" s="6"/>
    </row>
    <row r="365" spans="1:5" ht="12.75">
      <c r="A365" s="6"/>
      <c r="B365" s="6"/>
      <c r="C365" s="6"/>
      <c r="D365" s="6"/>
      <c r="E365" s="6"/>
    </row>
    <row r="366" spans="1:5" ht="12.75">
      <c r="A366" s="6"/>
      <c r="B366" s="6"/>
      <c r="C366" s="6"/>
      <c r="D366" s="6"/>
      <c r="E366" s="6"/>
    </row>
    <row r="367" spans="1:5" ht="12.75">
      <c r="A367" s="6"/>
      <c r="B367" s="6"/>
      <c r="C367" s="6"/>
      <c r="D367" s="6"/>
      <c r="E367" s="6"/>
    </row>
    <row r="368" spans="1:5" ht="12.75">
      <c r="A368" s="6"/>
      <c r="B368" s="6"/>
      <c r="C368" s="6"/>
      <c r="D368" s="6"/>
      <c r="E368" s="6"/>
    </row>
    <row r="369" spans="1:5" ht="12.75">
      <c r="A369" s="6"/>
      <c r="B369" s="6"/>
      <c r="C369" s="6"/>
      <c r="D369" s="6"/>
      <c r="E369" s="6"/>
    </row>
    <row r="370" spans="1:5" ht="12.75">
      <c r="A370" s="6"/>
      <c r="B370" s="6"/>
      <c r="C370" s="6"/>
      <c r="D370" s="6"/>
      <c r="E370" s="6"/>
    </row>
    <row r="371" spans="1:5" ht="12.75">
      <c r="A371" s="6"/>
      <c r="B371" s="6"/>
      <c r="C371" s="6"/>
      <c r="D371" s="6"/>
      <c r="E371" s="6"/>
    </row>
    <row r="372" spans="1:5" ht="12.75">
      <c r="A372" s="6"/>
      <c r="B372" s="6"/>
      <c r="C372" s="6"/>
      <c r="D372" s="6"/>
      <c r="E372" s="6"/>
    </row>
    <row r="373" spans="1:5" ht="12.75">
      <c r="A373" s="6"/>
      <c r="B373" s="6"/>
      <c r="C373" s="6"/>
      <c r="D373" s="6"/>
      <c r="E373" s="6"/>
    </row>
    <row r="374" spans="1:5" ht="12.75">
      <c r="A374" s="6"/>
      <c r="B374" s="6"/>
      <c r="C374" s="6"/>
      <c r="D374" s="6"/>
      <c r="E374" s="6"/>
    </row>
    <row r="375" spans="1:5" ht="12.75">
      <c r="A375" s="6"/>
      <c r="B375" s="6"/>
      <c r="C375" s="6"/>
      <c r="D375" s="6"/>
      <c r="E375" s="6"/>
    </row>
    <row r="376" spans="1:5" ht="12.75">
      <c r="A376" s="6"/>
      <c r="B376" s="6"/>
      <c r="C376" s="6"/>
      <c r="D376" s="6"/>
      <c r="E376" s="6"/>
    </row>
    <row r="377" spans="1:5" ht="12.75">
      <c r="A377" s="6"/>
      <c r="B377" s="6"/>
      <c r="C377" s="6"/>
      <c r="D377" s="6"/>
      <c r="E377" s="6"/>
    </row>
    <row r="378" spans="1:5" ht="12.75">
      <c r="A378" s="6"/>
      <c r="B378" s="6"/>
      <c r="C378" s="6"/>
      <c r="D378" s="6"/>
      <c r="E378" s="6"/>
    </row>
    <row r="379" spans="1:5" ht="12.75">
      <c r="A379" s="6"/>
      <c r="B379" s="6"/>
      <c r="C379" s="6"/>
      <c r="D379" s="6"/>
      <c r="E379" s="6"/>
    </row>
    <row r="380" spans="1:5" ht="12.75">
      <c r="A380" s="6"/>
      <c r="B380" s="6"/>
      <c r="C380" s="6"/>
      <c r="D380" s="6"/>
      <c r="E380" s="6"/>
    </row>
    <row r="381" spans="1:5" ht="12.75">
      <c r="A381" s="6"/>
      <c r="B381" s="6"/>
      <c r="C381" s="6"/>
      <c r="D381" s="6"/>
      <c r="E381" s="6"/>
    </row>
    <row r="382" spans="1:5" ht="12.75">
      <c r="A382" s="6"/>
      <c r="B382" s="6"/>
      <c r="C382" s="6"/>
      <c r="D382" s="6"/>
      <c r="E382" s="6"/>
    </row>
    <row r="383" spans="1:5" ht="12.75">
      <c r="A383" s="6"/>
      <c r="B383" s="6"/>
      <c r="C383" s="6"/>
      <c r="D383" s="6"/>
      <c r="E383" s="6"/>
    </row>
    <row r="384" spans="1:5" ht="12.75">
      <c r="A384" s="6"/>
      <c r="B384" s="6"/>
      <c r="C384" s="6"/>
      <c r="D384" s="6"/>
      <c r="E384" s="6"/>
    </row>
    <row r="385" spans="1:5" ht="12.75">
      <c r="A385" s="6"/>
      <c r="B385" s="6"/>
      <c r="C385" s="6"/>
      <c r="D385" s="6"/>
      <c r="E385" s="6"/>
    </row>
    <row r="386" spans="1:5" ht="12.75">
      <c r="A386" s="6"/>
      <c r="B386" s="6"/>
      <c r="C386" s="6"/>
      <c r="D386" s="6"/>
      <c r="E386" s="6"/>
    </row>
    <row r="387" spans="1:5" ht="12.75">
      <c r="A387" s="6"/>
      <c r="B387" s="6"/>
      <c r="C387" s="6"/>
      <c r="D387" s="6"/>
      <c r="E387" s="6"/>
    </row>
    <row r="388" spans="1:5" ht="12.75">
      <c r="A388" s="6"/>
      <c r="B388" s="6"/>
      <c r="C388" s="6"/>
      <c r="D388" s="6"/>
      <c r="E388" s="6"/>
    </row>
    <row r="389" spans="1:5" ht="12.75">
      <c r="A389" s="6"/>
      <c r="B389" s="6"/>
      <c r="C389" s="6"/>
      <c r="D389" s="6"/>
      <c r="E389" s="6"/>
    </row>
    <row r="390" spans="1:5" ht="12.75">
      <c r="A390" s="6"/>
      <c r="B390" s="6"/>
      <c r="C390" s="6"/>
      <c r="D390" s="6"/>
      <c r="E390" s="6"/>
    </row>
    <row r="391" spans="1:5" ht="12.75">
      <c r="A391" s="6"/>
      <c r="B391" s="6"/>
      <c r="C391" s="6"/>
      <c r="D391" s="6"/>
      <c r="E391" s="6"/>
    </row>
    <row r="392" spans="1:5" ht="12.75">
      <c r="A392" s="6"/>
      <c r="B392" s="6"/>
      <c r="C392" s="6"/>
      <c r="D392" s="6"/>
      <c r="E392" s="6"/>
    </row>
    <row r="393" spans="1:5" ht="12.75">
      <c r="A393" s="6"/>
      <c r="B393" s="6"/>
      <c r="C393" s="6"/>
      <c r="D393" s="6"/>
      <c r="E393" s="6"/>
    </row>
    <row r="394" spans="1:5" ht="12.75">
      <c r="A394" s="6"/>
      <c r="B394" s="6"/>
      <c r="C394" s="6"/>
      <c r="D394" s="6"/>
      <c r="E394" s="6"/>
    </row>
    <row r="395" spans="1:5" ht="12.75">
      <c r="A395" s="6"/>
      <c r="B395" s="6"/>
      <c r="C395" s="6"/>
      <c r="D395" s="6"/>
      <c r="E395" s="6"/>
    </row>
    <row r="396" spans="1:5" ht="12.75">
      <c r="A396" s="6"/>
      <c r="B396" s="6"/>
      <c r="C396" s="6"/>
      <c r="D396" s="6"/>
      <c r="E396" s="6"/>
    </row>
    <row r="397" spans="1:5" ht="12.75">
      <c r="A397" s="6"/>
      <c r="B397" s="6"/>
      <c r="C397" s="6"/>
      <c r="D397" s="6"/>
      <c r="E397" s="6"/>
    </row>
    <row r="398" spans="1:5" ht="12.75">
      <c r="A398" s="6"/>
      <c r="B398" s="6"/>
      <c r="C398" s="6"/>
      <c r="D398" s="6"/>
      <c r="E398" s="6"/>
    </row>
    <row r="399" spans="1:5" ht="12.75">
      <c r="A399" s="6"/>
      <c r="B399" s="6"/>
      <c r="C399" s="6"/>
      <c r="D399" s="6"/>
      <c r="E399" s="6"/>
    </row>
    <row r="400" spans="1:5" ht="12.75">
      <c r="A400" s="6"/>
      <c r="B400" s="6"/>
      <c r="C400" s="6"/>
      <c r="D400" s="6"/>
      <c r="E400" s="6"/>
    </row>
    <row r="401" spans="1:5" ht="12.75">
      <c r="A401" s="6"/>
      <c r="B401" s="6"/>
      <c r="C401" s="6"/>
      <c r="D401" s="6"/>
      <c r="E401" s="6"/>
    </row>
    <row r="402" spans="1:5" ht="12.75">
      <c r="A402" s="6"/>
      <c r="B402" s="6"/>
      <c r="C402" s="6"/>
      <c r="D402" s="6"/>
      <c r="E402" s="6"/>
    </row>
    <row r="403" spans="1:5" ht="12.75">
      <c r="A403" s="6"/>
      <c r="B403" s="6"/>
      <c r="C403" s="6"/>
      <c r="D403" s="6"/>
      <c r="E403" s="6"/>
    </row>
    <row r="404" spans="1:5" ht="12.75">
      <c r="A404" s="6"/>
      <c r="B404" s="6"/>
      <c r="C404" s="6"/>
      <c r="D404" s="6"/>
      <c r="E404" s="6"/>
    </row>
    <row r="405" spans="1:5" ht="12.75">
      <c r="A405" s="6"/>
      <c r="B405" s="6"/>
      <c r="C405" s="6"/>
      <c r="D405" s="6"/>
      <c r="E405" s="6"/>
    </row>
    <row r="406" spans="1:5" ht="12.75">
      <c r="A406" s="6"/>
      <c r="B406" s="6"/>
      <c r="C406" s="6"/>
      <c r="D406" s="6"/>
      <c r="E406" s="6"/>
    </row>
    <row r="407" spans="1:5" ht="12.75">
      <c r="A407" s="6"/>
      <c r="B407" s="6"/>
      <c r="C407" s="6"/>
      <c r="D407" s="6"/>
      <c r="E407" s="6"/>
    </row>
    <row r="408" spans="1:5" ht="12.75">
      <c r="A408" s="6"/>
      <c r="B408" s="6"/>
      <c r="C408" s="6"/>
      <c r="D408" s="6"/>
      <c r="E408" s="6"/>
    </row>
    <row r="409" spans="1:5" ht="12.75">
      <c r="A409" s="6"/>
      <c r="B409" s="6"/>
      <c r="C409" s="6"/>
      <c r="D409" s="6"/>
      <c r="E409" s="6"/>
    </row>
    <row r="410" spans="1:5" ht="12.75">
      <c r="A410" s="6"/>
      <c r="B410" s="6"/>
      <c r="C410" s="6"/>
      <c r="D410" s="6"/>
      <c r="E410" s="6"/>
    </row>
    <row r="411" spans="1:5" ht="12.75">
      <c r="A411" s="6"/>
      <c r="B411" s="6"/>
      <c r="C411" s="6"/>
      <c r="D411" s="6"/>
      <c r="E411" s="6"/>
    </row>
    <row r="412" spans="1:5" ht="12.75">
      <c r="A412" s="6"/>
      <c r="B412" s="6"/>
      <c r="C412" s="6"/>
      <c r="D412" s="6"/>
      <c r="E412" s="6"/>
    </row>
    <row r="413" spans="1:5" ht="12.75">
      <c r="A413" s="6"/>
      <c r="B413" s="6"/>
      <c r="C413" s="6"/>
      <c r="D413" s="6"/>
      <c r="E413" s="6"/>
    </row>
    <row r="414" spans="1:5" ht="12.75">
      <c r="A414" s="6"/>
      <c r="B414" s="6"/>
      <c r="C414" s="6"/>
      <c r="D414" s="6"/>
      <c r="E414" s="6"/>
    </row>
    <row r="415" spans="1:5" ht="12.75">
      <c r="A415" s="6"/>
      <c r="B415" s="6"/>
      <c r="C415" s="6"/>
      <c r="D415" s="6"/>
      <c r="E415" s="6"/>
    </row>
    <row r="416" spans="1:5" ht="12.75">
      <c r="A416" s="6"/>
      <c r="B416" s="6"/>
      <c r="C416" s="6"/>
      <c r="D416" s="6"/>
      <c r="E416" s="6"/>
    </row>
    <row r="417" spans="1:5" ht="12.75">
      <c r="A417" s="6"/>
      <c r="B417" s="6"/>
      <c r="C417" s="6"/>
      <c r="D417" s="6"/>
      <c r="E417" s="6"/>
    </row>
    <row r="418" spans="1:5" ht="12.75">
      <c r="A418" s="6"/>
      <c r="B418" s="6"/>
      <c r="C418" s="6"/>
      <c r="D418" s="6"/>
      <c r="E418" s="6"/>
    </row>
    <row r="419" spans="1:5" ht="12.75">
      <c r="A419" s="6"/>
      <c r="B419" s="6"/>
      <c r="C419" s="6"/>
      <c r="D419" s="6"/>
      <c r="E419" s="6"/>
    </row>
    <row r="420" spans="1:5" ht="12.75">
      <c r="A420" s="6"/>
      <c r="B420" s="6"/>
      <c r="C420" s="6"/>
      <c r="D420" s="6"/>
      <c r="E420" s="6"/>
    </row>
    <row r="421" spans="1:5" ht="12.75">
      <c r="A421" s="6"/>
      <c r="B421" s="6"/>
      <c r="C421" s="6"/>
      <c r="D421" s="6"/>
      <c r="E421" s="6"/>
    </row>
    <row r="422" spans="1:5" ht="12.75">
      <c r="A422" s="6"/>
      <c r="B422" s="6"/>
      <c r="C422" s="6"/>
      <c r="D422" s="6"/>
      <c r="E422" s="6"/>
    </row>
    <row r="423" spans="1:5" ht="12.75">
      <c r="A423" s="6"/>
      <c r="B423" s="6"/>
      <c r="C423" s="6"/>
      <c r="D423" s="6"/>
      <c r="E423" s="6"/>
    </row>
    <row r="424" spans="1:5" ht="12.75">
      <c r="A424" s="6"/>
      <c r="B424" s="6"/>
      <c r="C424" s="6"/>
      <c r="D424" s="6"/>
      <c r="E424" s="6"/>
    </row>
    <row r="425" spans="1:5" ht="12.75">
      <c r="A425" s="6"/>
      <c r="B425" s="6"/>
      <c r="C425" s="6"/>
      <c r="D425" s="6"/>
      <c r="E425" s="6"/>
    </row>
    <row r="426" spans="1:5" ht="12.75">
      <c r="A426" s="6"/>
      <c r="B426" s="6"/>
      <c r="C426" s="6"/>
      <c r="D426" s="6"/>
      <c r="E426" s="6"/>
    </row>
    <row r="427" spans="1:5" ht="12.75">
      <c r="A427" s="6"/>
      <c r="B427" s="6"/>
      <c r="C427" s="6"/>
      <c r="D427" s="6"/>
      <c r="E427" s="6"/>
    </row>
    <row r="428" spans="1:5" ht="12.75">
      <c r="A428" s="6"/>
      <c r="B428" s="6"/>
      <c r="C428" s="6"/>
      <c r="D428" s="6"/>
      <c r="E428" s="6"/>
    </row>
    <row r="429" spans="1:5" ht="12.75">
      <c r="A429" s="6"/>
      <c r="B429" s="6"/>
      <c r="C429" s="6"/>
      <c r="D429" s="6"/>
      <c r="E429" s="6"/>
    </row>
    <row r="430" spans="1:5" ht="12.75">
      <c r="A430" s="6"/>
      <c r="B430" s="6"/>
      <c r="C430" s="6"/>
      <c r="D430" s="6"/>
      <c r="E430" s="6"/>
    </row>
    <row r="431" spans="1:5" ht="12.75">
      <c r="A431" s="6"/>
      <c r="B431" s="6"/>
      <c r="C431" s="6"/>
      <c r="D431" s="6"/>
      <c r="E431" s="6"/>
    </row>
    <row r="432" spans="1:5" ht="12.75">
      <c r="A432" s="6"/>
      <c r="B432" s="6"/>
      <c r="C432" s="6"/>
      <c r="D432" s="6"/>
      <c r="E432" s="6"/>
    </row>
    <row r="433" spans="1:5" ht="12.75">
      <c r="A433" s="6"/>
      <c r="B433" s="6"/>
      <c r="C433" s="6"/>
      <c r="D433" s="6"/>
      <c r="E433" s="6"/>
    </row>
    <row r="434" spans="1:5" ht="12.75">
      <c r="A434" s="6"/>
      <c r="B434" s="6"/>
      <c r="C434" s="6"/>
      <c r="D434" s="6"/>
      <c r="E434" s="6"/>
    </row>
    <row r="435" spans="1:5" ht="12.75">
      <c r="A435" s="6"/>
      <c r="B435" s="6"/>
      <c r="C435" s="6"/>
      <c r="D435" s="6"/>
      <c r="E435" s="6"/>
    </row>
    <row r="436" spans="1:5" ht="12.75">
      <c r="A436" s="6"/>
      <c r="B436" s="6"/>
      <c r="C436" s="6"/>
      <c r="D436" s="6"/>
      <c r="E436" s="6"/>
    </row>
    <row r="437" spans="1:5" ht="12.75">
      <c r="A437" s="6"/>
      <c r="B437" s="6"/>
      <c r="C437" s="6"/>
      <c r="D437" s="6"/>
      <c r="E437" s="6"/>
    </row>
    <row r="438" spans="1:5" ht="12.75">
      <c r="A438" s="6"/>
      <c r="B438" s="6"/>
      <c r="C438" s="6"/>
      <c r="D438" s="6"/>
      <c r="E438" s="6"/>
    </row>
    <row r="439" spans="1:5" ht="12.75">
      <c r="A439" s="6"/>
      <c r="B439" s="6"/>
      <c r="C439" s="6"/>
      <c r="D439" s="6"/>
      <c r="E439" s="6"/>
    </row>
    <row r="440" spans="1:5" ht="12.75">
      <c r="A440" s="6"/>
      <c r="B440" s="6"/>
      <c r="C440" s="6"/>
      <c r="D440" s="6"/>
      <c r="E440" s="6"/>
    </row>
    <row r="441" spans="1:5" ht="12.75">
      <c r="A441" s="6"/>
      <c r="B441" s="6"/>
      <c r="C441" s="6"/>
      <c r="D441" s="6"/>
      <c r="E441" s="6"/>
    </row>
    <row r="442" spans="1:5" ht="12.75">
      <c r="A442" s="6"/>
      <c r="B442" s="6"/>
      <c r="C442" s="6"/>
      <c r="D442" s="6"/>
      <c r="E442" s="6"/>
    </row>
    <row r="443" spans="1:5" ht="12.75">
      <c r="A443" s="6"/>
      <c r="B443" s="6"/>
      <c r="C443" s="6"/>
      <c r="D443" s="6"/>
      <c r="E443" s="6"/>
    </row>
    <row r="444" spans="1:5" ht="12.75">
      <c r="A444" s="6"/>
      <c r="B444" s="6"/>
      <c r="C444" s="6"/>
      <c r="D444" s="6"/>
      <c r="E444" s="6"/>
    </row>
    <row r="445" spans="1:5" ht="12.75">
      <c r="A445" s="6"/>
      <c r="B445" s="6"/>
      <c r="C445" s="6"/>
      <c r="D445" s="6"/>
      <c r="E445" s="6"/>
    </row>
    <row r="446" spans="1:5" ht="12.75">
      <c r="A446" s="6"/>
      <c r="B446" s="6"/>
      <c r="C446" s="6"/>
      <c r="D446" s="6"/>
      <c r="E446" s="6"/>
    </row>
    <row r="447" spans="1:5" ht="12.75">
      <c r="A447" s="6"/>
      <c r="B447" s="6"/>
      <c r="C447" s="6"/>
      <c r="D447" s="6"/>
      <c r="E447" s="6"/>
    </row>
    <row r="448" spans="1:5" ht="12.75">
      <c r="A448" s="6"/>
      <c r="B448" s="6"/>
      <c r="C448" s="6"/>
      <c r="D448" s="6"/>
      <c r="E448" s="6"/>
    </row>
    <row r="449" spans="1:5" ht="12.75">
      <c r="A449" s="6"/>
      <c r="B449" s="6"/>
      <c r="C449" s="6"/>
      <c r="D449" s="6"/>
      <c r="E449" s="6"/>
    </row>
    <row r="450" spans="1:5" ht="12.75">
      <c r="A450" s="6"/>
      <c r="B450" s="6"/>
      <c r="C450" s="6"/>
      <c r="D450" s="6"/>
      <c r="E450" s="6"/>
    </row>
    <row r="451" spans="1:5" ht="12.75">
      <c r="A451" s="6"/>
      <c r="B451" s="6"/>
      <c r="C451" s="6"/>
      <c r="D451" s="6"/>
      <c r="E451" s="6"/>
    </row>
    <row r="452" spans="1:5" ht="12.75">
      <c r="A452" s="6"/>
      <c r="B452" s="6"/>
      <c r="C452" s="6"/>
      <c r="D452" s="6"/>
      <c r="E452" s="6"/>
    </row>
    <row r="453" spans="1:5" ht="12.75">
      <c r="A453" s="6"/>
      <c r="B453" s="6"/>
      <c r="C453" s="6"/>
      <c r="D453" s="6"/>
      <c r="E453" s="6"/>
    </row>
    <row r="454" spans="1:5" ht="12.75">
      <c r="A454" s="6"/>
      <c r="B454" s="6"/>
      <c r="C454" s="6"/>
      <c r="D454" s="6"/>
      <c r="E454" s="6"/>
    </row>
    <row r="455" spans="1:5" ht="12.75">
      <c r="A455" s="6"/>
      <c r="B455" s="6"/>
      <c r="C455" s="6"/>
      <c r="D455" s="6"/>
      <c r="E455" s="6"/>
    </row>
    <row r="456" spans="1:5" ht="12.75">
      <c r="A456" s="6"/>
      <c r="B456" s="6"/>
      <c r="C456" s="6"/>
      <c r="D456" s="6"/>
      <c r="E456" s="6"/>
    </row>
    <row r="457" spans="1:5" ht="12.75">
      <c r="A457" s="6"/>
      <c r="B457" s="6"/>
      <c r="C457" s="6"/>
      <c r="D457" s="6"/>
      <c r="E457" s="6"/>
    </row>
    <row r="458" spans="1:5" ht="12.75">
      <c r="A458" s="6"/>
      <c r="B458" s="6"/>
      <c r="C458" s="6"/>
      <c r="D458" s="6"/>
      <c r="E458" s="6"/>
    </row>
    <row r="459" spans="1:5" ht="12.75">
      <c r="A459" s="6"/>
      <c r="B459" s="6"/>
      <c r="C459" s="6"/>
      <c r="D459" s="6"/>
      <c r="E459" s="6"/>
    </row>
    <row r="460" spans="1:5" ht="12.75">
      <c r="A460" s="6"/>
      <c r="B460" s="6"/>
      <c r="C460" s="6"/>
      <c r="D460" s="6"/>
      <c r="E460" s="6"/>
    </row>
    <row r="461" spans="1:5" ht="12.75">
      <c r="A461" s="6"/>
      <c r="B461" s="6"/>
      <c r="C461" s="6"/>
      <c r="D461" s="6"/>
      <c r="E461" s="6"/>
    </row>
    <row r="462" spans="1:5" ht="12.75">
      <c r="A462" s="6"/>
      <c r="B462" s="6"/>
      <c r="C462" s="6"/>
      <c r="D462" s="6"/>
      <c r="E462" s="6"/>
    </row>
    <row r="463" spans="1:5" ht="12.75">
      <c r="A463" s="6"/>
      <c r="B463" s="6"/>
      <c r="C463" s="6"/>
      <c r="D463" s="6"/>
      <c r="E463" s="6"/>
    </row>
    <row r="464" spans="1:5" ht="12.75">
      <c r="A464" s="6"/>
      <c r="B464" s="6"/>
      <c r="C464" s="6"/>
      <c r="D464" s="6"/>
      <c r="E464" s="6"/>
    </row>
    <row r="465" spans="1:5" ht="12.75">
      <c r="A465" s="6"/>
      <c r="B465" s="6"/>
      <c r="C465" s="6"/>
      <c r="D465" s="6"/>
      <c r="E465" s="6"/>
    </row>
    <row r="466" spans="1:5" ht="12.75">
      <c r="A466" s="6"/>
      <c r="B466" s="6"/>
      <c r="C466" s="6"/>
      <c r="D466" s="6"/>
      <c r="E466" s="6"/>
    </row>
    <row r="467" spans="1:5" ht="12.75">
      <c r="A467" s="6"/>
      <c r="B467" s="6"/>
      <c r="C467" s="6"/>
      <c r="D467" s="6"/>
      <c r="E467" s="6"/>
    </row>
    <row r="468" spans="1:5" ht="12.75">
      <c r="A468" s="6"/>
      <c r="B468" s="6"/>
      <c r="C468" s="6"/>
      <c r="D468" s="6"/>
      <c r="E468" s="6"/>
    </row>
    <row r="469" spans="1:5" ht="12.75">
      <c r="A469" s="6"/>
      <c r="B469" s="6"/>
      <c r="C469" s="6"/>
      <c r="D469" s="6"/>
      <c r="E469" s="6"/>
    </row>
    <row r="470" spans="1:5" ht="12.75">
      <c r="A470" s="6"/>
      <c r="B470" s="6"/>
      <c r="C470" s="6"/>
      <c r="D470" s="6"/>
      <c r="E470" s="6"/>
    </row>
    <row r="471" spans="1:5" ht="12.75">
      <c r="A471" s="6"/>
      <c r="B471" s="6"/>
      <c r="C471" s="6"/>
      <c r="D471" s="6"/>
      <c r="E471" s="6"/>
    </row>
    <row r="472" spans="1:5" ht="12.75">
      <c r="A472" s="6"/>
      <c r="B472" s="6"/>
      <c r="C472" s="6"/>
      <c r="D472" s="6"/>
      <c r="E472" s="6"/>
    </row>
    <row r="473" spans="1:5" ht="12.75">
      <c r="A473" s="6"/>
      <c r="B473" s="6"/>
      <c r="C473" s="6"/>
      <c r="D473" s="6"/>
      <c r="E473" s="6"/>
    </row>
    <row r="474" spans="1:5" ht="12.75">
      <c r="A474" s="6"/>
      <c r="B474" s="6"/>
      <c r="C474" s="6"/>
      <c r="D474" s="6"/>
      <c r="E474" s="6"/>
    </row>
    <row r="475" spans="1:5" ht="12.75">
      <c r="A475" s="6"/>
      <c r="B475" s="6"/>
      <c r="C475" s="6"/>
      <c r="D475" s="6"/>
      <c r="E475" s="6"/>
    </row>
    <row r="476" spans="1:5" ht="12.75">
      <c r="A476" s="6"/>
      <c r="B476" s="6"/>
      <c r="C476" s="6"/>
      <c r="D476" s="6"/>
      <c r="E476" s="6"/>
    </row>
    <row r="477" spans="1:5" ht="12.75">
      <c r="A477" s="6"/>
      <c r="B477" s="6"/>
      <c r="C477" s="6"/>
      <c r="D477" s="6"/>
      <c r="E477" s="6"/>
    </row>
    <row r="478" spans="1:5" ht="12.75">
      <c r="A478" s="6"/>
      <c r="B478" s="6"/>
      <c r="C478" s="6"/>
      <c r="D478" s="6"/>
      <c r="E478" s="6"/>
    </row>
    <row r="479" spans="1:5" ht="12.75">
      <c r="A479" s="6"/>
      <c r="B479" s="6"/>
      <c r="C479" s="6"/>
      <c r="D479" s="6"/>
      <c r="E479" s="6"/>
    </row>
    <row r="480" spans="1:5" ht="12.75">
      <c r="A480" s="6"/>
      <c r="B480" s="6"/>
      <c r="C480" s="6"/>
      <c r="D480" s="6"/>
      <c r="E480" s="6"/>
    </row>
    <row r="481" spans="1:5" ht="12.75">
      <c r="A481" s="6"/>
      <c r="B481" s="6"/>
      <c r="C481" s="6"/>
      <c r="D481" s="6"/>
      <c r="E481" s="6"/>
    </row>
    <row r="482" spans="1:5" ht="12.75">
      <c r="A482" s="6"/>
      <c r="B482" s="6"/>
      <c r="C482" s="6"/>
      <c r="D482" s="6"/>
      <c r="E482" s="6"/>
    </row>
    <row r="483" spans="1:5" ht="12.75">
      <c r="A483" s="6"/>
      <c r="B483" s="6"/>
      <c r="C483" s="6"/>
      <c r="D483" s="6"/>
      <c r="E483" s="6"/>
    </row>
    <row r="484" spans="1:5" ht="12.75">
      <c r="A484" s="6"/>
      <c r="B484" s="6"/>
      <c r="C484" s="6"/>
      <c r="D484" s="6"/>
      <c r="E484" s="6"/>
    </row>
    <row r="485" spans="1:5" ht="12.75">
      <c r="A485" s="6"/>
      <c r="B485" s="6"/>
      <c r="C485" s="6"/>
      <c r="D485" s="6"/>
      <c r="E485" s="6"/>
    </row>
    <row r="486" spans="1:5" ht="12.75">
      <c r="A486" s="6"/>
      <c r="B486" s="6"/>
      <c r="C486" s="6"/>
      <c r="D486" s="6"/>
      <c r="E486" s="6"/>
    </row>
    <row r="487" spans="1:5" ht="12.75">
      <c r="A487" s="6"/>
      <c r="B487" s="6"/>
      <c r="C487" s="6"/>
      <c r="D487" s="6"/>
      <c r="E487" s="6"/>
    </row>
    <row r="488" spans="1:5" ht="12.75">
      <c r="A488" s="6"/>
      <c r="B488" s="6"/>
      <c r="C488" s="6"/>
      <c r="D488" s="6"/>
      <c r="E488" s="6"/>
    </row>
    <row r="489" spans="1:5" ht="12.75">
      <c r="A489" s="6"/>
      <c r="B489" s="6"/>
      <c r="C489" s="6"/>
      <c r="D489" s="6"/>
      <c r="E489" s="6"/>
    </row>
    <row r="490" spans="1:5" ht="12.75">
      <c r="A490" s="6"/>
      <c r="B490" s="6"/>
      <c r="C490" s="6"/>
      <c r="D490" s="6"/>
      <c r="E490" s="6"/>
    </row>
    <row r="491" spans="1:5" ht="12.75">
      <c r="A491" s="6"/>
      <c r="B491" s="6"/>
      <c r="C491" s="6"/>
      <c r="D491" s="6"/>
      <c r="E491" s="6"/>
    </row>
    <row r="492" spans="1:5" ht="12.75">
      <c r="A492" s="6"/>
      <c r="B492" s="6"/>
      <c r="C492" s="6"/>
      <c r="D492" s="6"/>
      <c r="E492" s="6"/>
    </row>
    <row r="493" spans="1:5" ht="12.75">
      <c r="A493" s="6"/>
      <c r="B493" s="6"/>
      <c r="C493" s="6"/>
      <c r="D493" s="6"/>
      <c r="E493" s="6"/>
    </row>
    <row r="494" spans="1:5" ht="12.75">
      <c r="A494" s="6"/>
      <c r="B494" s="6"/>
      <c r="C494" s="6"/>
      <c r="D494" s="6"/>
      <c r="E494" s="6"/>
    </row>
    <row r="495" spans="1:5" ht="12.75">
      <c r="A495" s="6"/>
      <c r="B495" s="6"/>
      <c r="C495" s="6"/>
      <c r="D495" s="6"/>
      <c r="E495" s="6"/>
    </row>
    <row r="496" spans="1:5" ht="12.75">
      <c r="A496" s="6"/>
      <c r="B496" s="6"/>
      <c r="C496" s="6"/>
      <c r="D496" s="6"/>
      <c r="E496" s="6"/>
    </row>
    <row r="497" spans="1:5" ht="12.75">
      <c r="A497" s="6"/>
      <c r="B497" s="6"/>
      <c r="C497" s="6"/>
      <c r="D497" s="6"/>
      <c r="E497" s="6"/>
    </row>
    <row r="498" spans="1:5" ht="12.75">
      <c r="A498" s="6"/>
      <c r="B498" s="6"/>
      <c r="C498" s="6"/>
      <c r="D498" s="6"/>
      <c r="E498" s="6"/>
    </row>
    <row r="499" spans="1:5" ht="12.75">
      <c r="A499" s="6"/>
      <c r="B499" s="6"/>
      <c r="C499" s="6"/>
      <c r="D499" s="6"/>
      <c r="E499" s="6"/>
    </row>
    <row r="500" spans="1:5" ht="12.75">
      <c r="A500" s="6"/>
      <c r="B500" s="6"/>
      <c r="C500" s="6"/>
      <c r="D500" s="6"/>
      <c r="E500" s="6"/>
    </row>
    <row r="501" spans="1:5" ht="12.75">
      <c r="A501" s="6"/>
      <c r="B501" s="6"/>
      <c r="C501" s="6"/>
      <c r="D501" s="6"/>
      <c r="E501" s="6"/>
    </row>
    <row r="502" spans="1:5" ht="12.75">
      <c r="A502" s="6"/>
      <c r="B502" s="6"/>
      <c r="C502" s="6"/>
      <c r="D502" s="6"/>
      <c r="E502" s="6"/>
    </row>
    <row r="503" spans="1:5" ht="12.75">
      <c r="A503" s="6"/>
      <c r="B503" s="6"/>
      <c r="C503" s="6"/>
      <c r="D503" s="6"/>
      <c r="E503" s="6"/>
    </row>
    <row r="504" spans="1:5" ht="12.75">
      <c r="A504" s="6"/>
      <c r="B504" s="6"/>
      <c r="C504" s="6"/>
      <c r="D504" s="6"/>
      <c r="E504" s="6"/>
    </row>
    <row r="505" spans="1:5" ht="12.75">
      <c r="A505" s="6"/>
      <c r="B505" s="6"/>
      <c r="C505" s="6"/>
      <c r="D505" s="6"/>
      <c r="E505" s="6"/>
    </row>
    <row r="506" spans="1:5" ht="12.75">
      <c r="A506" s="6"/>
      <c r="B506" s="6"/>
      <c r="C506" s="6"/>
      <c r="D506" s="6"/>
      <c r="E506" s="6"/>
    </row>
    <row r="507" spans="1:5" ht="12.75">
      <c r="A507" s="6"/>
      <c r="B507" s="6"/>
      <c r="C507" s="6"/>
      <c r="D507" s="6"/>
      <c r="E507" s="6"/>
    </row>
    <row r="508" spans="1:5" ht="12.75">
      <c r="A508" s="6"/>
      <c r="B508" s="6"/>
      <c r="C508" s="6"/>
      <c r="D508" s="6"/>
      <c r="E508" s="6"/>
    </row>
    <row r="509" spans="1:5" ht="12.75">
      <c r="A509" s="6"/>
      <c r="B509" s="6"/>
      <c r="C509" s="6"/>
      <c r="D509" s="6"/>
      <c r="E509" s="6"/>
    </row>
    <row r="510" spans="1:5" ht="12.75">
      <c r="A510" s="6"/>
      <c r="B510" s="6"/>
      <c r="C510" s="6"/>
      <c r="D510" s="6"/>
      <c r="E510" s="6"/>
    </row>
    <row r="511" spans="1:5" ht="12.75">
      <c r="A511" s="6"/>
      <c r="B511" s="6"/>
      <c r="C511" s="6"/>
      <c r="D511" s="6"/>
      <c r="E511" s="6"/>
    </row>
    <row r="512" spans="1:5" ht="12.75">
      <c r="A512" s="6"/>
      <c r="B512" s="6"/>
      <c r="C512" s="6"/>
      <c r="D512" s="6"/>
      <c r="E512" s="6"/>
    </row>
    <row r="513" spans="1:5" ht="12.75">
      <c r="A513" s="6"/>
      <c r="B513" s="6"/>
      <c r="C513" s="6"/>
      <c r="D513" s="6"/>
      <c r="E513" s="6"/>
    </row>
    <row r="514" spans="1:5" ht="12.75">
      <c r="A514" s="6"/>
      <c r="B514" s="6"/>
      <c r="C514" s="6"/>
      <c r="D514" s="6"/>
      <c r="E514" s="6"/>
    </row>
    <row r="515" spans="1:5" ht="12.75">
      <c r="A515" s="6"/>
      <c r="B515" s="6"/>
      <c r="C515" s="6"/>
      <c r="D515" s="6"/>
      <c r="E515" s="6"/>
    </row>
    <row r="516" spans="1:5" ht="12.75">
      <c r="A516" s="6"/>
      <c r="B516" s="6"/>
      <c r="C516" s="6"/>
      <c r="D516" s="6"/>
      <c r="E516" s="6"/>
    </row>
    <row r="517" spans="1:5" ht="12.75">
      <c r="A517" s="6"/>
      <c r="B517" s="6"/>
      <c r="C517" s="6"/>
      <c r="D517" s="6"/>
      <c r="E517" s="6"/>
    </row>
    <row r="518" spans="1:5" ht="12.75">
      <c r="A518" s="6"/>
      <c r="B518" s="6"/>
      <c r="C518" s="6"/>
      <c r="D518" s="6"/>
      <c r="E518" s="6"/>
    </row>
    <row r="519" spans="1:5" ht="12.75">
      <c r="A519" s="6"/>
      <c r="B519" s="6"/>
      <c r="C519" s="6"/>
      <c r="D519" s="6"/>
      <c r="E519" s="6"/>
    </row>
    <row r="520" spans="1:5" ht="12.75">
      <c r="A520" s="6"/>
      <c r="B520" s="6"/>
      <c r="C520" s="6"/>
      <c r="D520" s="6"/>
      <c r="E520" s="6"/>
    </row>
    <row r="521" spans="1:5" ht="12.75">
      <c r="A521" s="6"/>
      <c r="B521" s="6"/>
      <c r="C521" s="6"/>
      <c r="D521" s="6"/>
      <c r="E521" s="6"/>
    </row>
    <row r="522" spans="1:5" ht="12.75">
      <c r="A522" s="6"/>
      <c r="B522" s="6"/>
      <c r="C522" s="6"/>
      <c r="D522" s="6"/>
      <c r="E522" s="6"/>
    </row>
    <row r="523" spans="1:5" ht="12.75">
      <c r="A523" s="6"/>
      <c r="B523" s="6"/>
      <c r="C523" s="6"/>
      <c r="D523" s="6"/>
      <c r="E523" s="6"/>
    </row>
    <row r="524" spans="1:5" ht="12.75">
      <c r="A524" s="6"/>
      <c r="B524" s="6"/>
      <c r="C524" s="6"/>
      <c r="D524" s="6"/>
      <c r="E524" s="6"/>
    </row>
    <row r="525" spans="1:5" ht="12.75">
      <c r="A525" s="6"/>
      <c r="B525" s="6"/>
      <c r="C525" s="6"/>
      <c r="D525" s="6"/>
      <c r="E525" s="6"/>
    </row>
    <row r="526" spans="1:5" ht="12.75">
      <c r="A526" s="6"/>
      <c r="B526" s="6"/>
      <c r="C526" s="6"/>
      <c r="D526" s="6"/>
      <c r="E526" s="6"/>
    </row>
    <row r="527" spans="1:5" ht="12.75">
      <c r="A527" s="6"/>
      <c r="B527" s="6"/>
      <c r="C527" s="6"/>
      <c r="D527" s="6"/>
      <c r="E527" s="6"/>
    </row>
    <row r="528" spans="1:5" ht="12.75">
      <c r="A528" s="6"/>
      <c r="B528" s="6"/>
      <c r="C528" s="6"/>
      <c r="D528" s="6"/>
      <c r="E528" s="6"/>
    </row>
    <row r="529" spans="1:5" ht="12.75">
      <c r="A529" s="6"/>
      <c r="B529" s="6"/>
      <c r="C529" s="6"/>
      <c r="D529" s="6"/>
      <c r="E529" s="6"/>
    </row>
    <row r="530" spans="1:5" ht="12.75">
      <c r="A530" s="6"/>
      <c r="B530" s="6"/>
      <c r="C530" s="6"/>
      <c r="D530" s="6"/>
      <c r="E530" s="6"/>
    </row>
    <row r="531" spans="1:5" ht="12.75">
      <c r="A531" s="6"/>
      <c r="B531" s="6"/>
      <c r="C531" s="6"/>
      <c r="D531" s="6"/>
      <c r="E531" s="6"/>
    </row>
    <row r="532" spans="1:5" ht="12.75">
      <c r="A532" s="6"/>
      <c r="B532" s="6"/>
      <c r="C532" s="6"/>
      <c r="D532" s="6"/>
      <c r="E532" s="6"/>
    </row>
    <row r="533" spans="1:5" ht="12.75">
      <c r="A533" s="6"/>
      <c r="B533" s="6"/>
      <c r="C533" s="6"/>
      <c r="D533" s="6"/>
      <c r="E533" s="6"/>
    </row>
    <row r="534" spans="1:5" ht="12.75">
      <c r="A534" s="6"/>
      <c r="B534" s="6"/>
      <c r="C534" s="6"/>
      <c r="D534" s="6"/>
      <c r="E534" s="6"/>
    </row>
    <row r="535" spans="1:5" ht="12.75">
      <c r="A535" s="6"/>
      <c r="B535" s="6"/>
      <c r="C535" s="6"/>
      <c r="D535" s="6"/>
      <c r="E535" s="6"/>
    </row>
    <row r="536" spans="1:5" ht="12.75">
      <c r="A536" s="6"/>
      <c r="B536" s="6"/>
      <c r="C536" s="6"/>
      <c r="D536" s="6"/>
      <c r="E536" s="6"/>
    </row>
    <row r="537" spans="1:5" ht="12.75">
      <c r="A537" s="6"/>
      <c r="B537" s="6"/>
      <c r="C537" s="6"/>
      <c r="D537" s="6"/>
      <c r="E537" s="6"/>
    </row>
    <row r="538" spans="1:5" ht="12.75">
      <c r="A538" s="6"/>
      <c r="B538" s="6"/>
      <c r="C538" s="6"/>
      <c r="D538" s="6"/>
      <c r="E538" s="6"/>
    </row>
    <row r="539" spans="1:5" ht="12.75">
      <c r="A539" s="6"/>
      <c r="B539" s="6"/>
      <c r="C539" s="6"/>
      <c r="D539" s="6"/>
      <c r="E539" s="6"/>
    </row>
    <row r="540" spans="1:5" ht="12.75">
      <c r="A540" s="6"/>
      <c r="B540" s="6"/>
      <c r="C540" s="6"/>
      <c r="D540" s="6"/>
      <c r="E540" s="6"/>
    </row>
    <row r="541" spans="1:5" ht="12.75">
      <c r="A541" s="6"/>
      <c r="B541" s="6"/>
      <c r="C541" s="6"/>
      <c r="D541" s="6"/>
      <c r="E541" s="6"/>
    </row>
    <row r="542" spans="1:5" ht="12.75">
      <c r="A542" s="6"/>
      <c r="B542" s="6"/>
      <c r="C542" s="6"/>
      <c r="D542" s="6"/>
      <c r="E542" s="6"/>
    </row>
    <row r="543" spans="1:5" ht="12.75">
      <c r="A543" s="6"/>
      <c r="B543" s="6"/>
      <c r="C543" s="6"/>
      <c r="D543" s="6"/>
      <c r="E543" s="6"/>
    </row>
    <row r="544" spans="1:5" ht="12.75">
      <c r="A544" s="6"/>
      <c r="B544" s="6"/>
      <c r="C544" s="6"/>
      <c r="D544" s="6"/>
      <c r="E544" s="6"/>
    </row>
    <row r="545" spans="1:5" ht="12.75">
      <c r="A545" s="6"/>
      <c r="B545" s="6"/>
      <c r="C545" s="6"/>
      <c r="D545" s="6"/>
      <c r="E545" s="6"/>
    </row>
    <row r="546" spans="1:5" ht="12.75">
      <c r="A546" s="6"/>
      <c r="B546" s="6"/>
      <c r="C546" s="6"/>
      <c r="D546" s="6"/>
      <c r="E546" s="6"/>
    </row>
    <row r="547" spans="1:5" ht="12.75">
      <c r="A547" s="6"/>
      <c r="B547" s="6"/>
      <c r="C547" s="6"/>
      <c r="D547" s="6"/>
      <c r="E547" s="6"/>
    </row>
    <row r="548" spans="1:5" ht="12.75">
      <c r="A548" s="6"/>
      <c r="B548" s="6"/>
      <c r="C548" s="6"/>
      <c r="D548" s="6"/>
      <c r="E548" s="6"/>
    </row>
    <row r="549" spans="1:5" ht="12.75">
      <c r="A549" s="6"/>
      <c r="B549" s="6"/>
      <c r="C549" s="6"/>
      <c r="D549" s="6"/>
      <c r="E549" s="6"/>
    </row>
    <row r="550" spans="1:5" ht="12.75">
      <c r="A550" s="6"/>
      <c r="B550" s="6"/>
      <c r="C550" s="6"/>
      <c r="D550" s="6"/>
      <c r="E550" s="6"/>
    </row>
    <row r="551" spans="1:5" ht="12.75">
      <c r="A551" s="6"/>
      <c r="B551" s="6"/>
      <c r="C551" s="6"/>
      <c r="D551" s="6"/>
      <c r="E551" s="6"/>
    </row>
    <row r="552" spans="1:5" ht="12.75">
      <c r="A552" s="6"/>
      <c r="B552" s="6"/>
      <c r="C552" s="6"/>
      <c r="D552" s="6"/>
      <c r="E552" s="6"/>
    </row>
    <row r="553" spans="1:5" ht="12.75">
      <c r="A553" s="6"/>
      <c r="B553" s="6"/>
      <c r="C553" s="6"/>
      <c r="D553" s="6"/>
      <c r="E553" s="6"/>
    </row>
    <row r="554" spans="1:5" ht="12.75">
      <c r="A554" s="6"/>
      <c r="B554" s="6"/>
      <c r="C554" s="6"/>
      <c r="D554" s="6"/>
      <c r="E554" s="6"/>
    </row>
    <row r="555" spans="1:5" ht="12.75">
      <c r="A555" s="6"/>
      <c r="B555" s="6"/>
      <c r="C555" s="6"/>
      <c r="D555" s="6"/>
      <c r="E555" s="6"/>
    </row>
    <row r="556" spans="1:5" ht="12.75">
      <c r="A556" s="6"/>
      <c r="B556" s="6"/>
      <c r="C556" s="6"/>
      <c r="D556" s="6"/>
      <c r="E556" s="6"/>
    </row>
    <row r="557" spans="1:5" ht="12.75">
      <c r="A557" s="6"/>
      <c r="B557" s="6"/>
      <c r="C557" s="6"/>
      <c r="D557" s="6"/>
      <c r="E557" s="6"/>
    </row>
    <row r="558" spans="1:5" ht="12.75">
      <c r="A558" s="6"/>
      <c r="B558" s="6"/>
      <c r="C558" s="6"/>
      <c r="D558" s="6"/>
      <c r="E558" s="6"/>
    </row>
    <row r="559" spans="1:5" ht="12.75">
      <c r="A559" s="6"/>
      <c r="B559" s="6"/>
      <c r="C559" s="6"/>
      <c r="D559" s="6"/>
      <c r="E559" s="6"/>
    </row>
    <row r="560" spans="1:5" ht="12.75">
      <c r="A560" s="6"/>
      <c r="B560" s="6"/>
      <c r="C560" s="6"/>
      <c r="D560" s="6"/>
      <c r="E560" s="6"/>
    </row>
    <row r="561" spans="1:5" ht="12.75">
      <c r="A561" s="6"/>
      <c r="B561" s="6"/>
      <c r="C561" s="6"/>
      <c r="D561" s="6"/>
      <c r="E561" s="6"/>
    </row>
    <row r="562" spans="1:5" ht="12.75">
      <c r="A562" s="6"/>
      <c r="B562" s="6"/>
      <c r="C562" s="6"/>
      <c r="D562" s="6"/>
      <c r="E562" s="6"/>
    </row>
    <row r="563" spans="1:5" ht="12.75">
      <c r="A563" s="6"/>
      <c r="B563" s="6"/>
      <c r="C563" s="6"/>
      <c r="D563" s="6"/>
      <c r="E563" s="6"/>
    </row>
    <row r="564" spans="1:5" ht="12.75">
      <c r="A564" s="6"/>
      <c r="B564" s="6"/>
      <c r="C564" s="6"/>
      <c r="D564" s="6"/>
      <c r="E564" s="6"/>
    </row>
    <row r="565" spans="1:5" ht="12.75">
      <c r="A565" s="6"/>
      <c r="B565" s="6"/>
      <c r="C565" s="6"/>
      <c r="D565" s="6"/>
      <c r="E565" s="6"/>
    </row>
    <row r="566" spans="1:5" ht="12.75">
      <c r="A566" s="6"/>
      <c r="B566" s="6"/>
      <c r="C566" s="6"/>
      <c r="D566" s="6"/>
      <c r="E566" s="6"/>
    </row>
    <row r="567" spans="1:5" ht="12.75">
      <c r="A567" s="6"/>
      <c r="B567" s="6"/>
      <c r="C567" s="6"/>
      <c r="D567" s="6"/>
      <c r="E567" s="6"/>
    </row>
    <row r="568" spans="1:5" ht="12.75">
      <c r="A568" s="6"/>
      <c r="B568" s="6"/>
      <c r="C568" s="6"/>
      <c r="D568" s="6"/>
      <c r="E568" s="6"/>
    </row>
    <row r="569" spans="1:5" ht="12.75">
      <c r="A569" s="6"/>
      <c r="B569" s="6"/>
      <c r="C569" s="6"/>
      <c r="D569" s="6"/>
      <c r="E569" s="6"/>
    </row>
    <row r="570" spans="1:5" ht="12.75">
      <c r="A570" s="6"/>
      <c r="B570" s="6"/>
      <c r="C570" s="6"/>
      <c r="D570" s="6"/>
      <c r="E570" s="6"/>
    </row>
    <row r="571" spans="1:5" ht="12.75">
      <c r="A571" s="6"/>
      <c r="B571" s="6"/>
      <c r="C571" s="6"/>
      <c r="D571" s="6"/>
      <c r="E571" s="6"/>
    </row>
    <row r="572" spans="1:5" ht="12.75">
      <c r="A572" s="6"/>
      <c r="B572" s="6"/>
      <c r="C572" s="6"/>
      <c r="D572" s="6"/>
      <c r="E572" s="6"/>
    </row>
    <row r="573" spans="1:5" ht="12.75">
      <c r="A573" s="6"/>
      <c r="B573" s="6"/>
      <c r="C573" s="6"/>
      <c r="D573" s="6"/>
      <c r="E573" s="6"/>
    </row>
    <row r="574" spans="1:5" ht="12.75">
      <c r="A574" s="6"/>
      <c r="B574" s="6"/>
      <c r="C574" s="6"/>
      <c r="D574" s="6"/>
      <c r="E574" s="6"/>
    </row>
    <row r="575" spans="1:5" ht="12.75">
      <c r="A575" s="6"/>
      <c r="B575" s="6"/>
      <c r="C575" s="6"/>
      <c r="D575" s="6"/>
      <c r="E575" s="6"/>
    </row>
    <row r="576" spans="1:5" ht="12.75">
      <c r="A576" s="6"/>
      <c r="B576" s="6"/>
      <c r="C576" s="6"/>
      <c r="D576" s="6"/>
      <c r="E576" s="6"/>
    </row>
    <row r="577" spans="1:5" ht="12.75">
      <c r="A577" s="6"/>
      <c r="B577" s="6"/>
      <c r="C577" s="6"/>
      <c r="D577" s="6"/>
      <c r="E577" s="6"/>
    </row>
    <row r="578" spans="1:5" ht="12.75">
      <c r="A578" s="6"/>
      <c r="B578" s="6"/>
      <c r="C578" s="6"/>
      <c r="D578" s="6"/>
      <c r="E578" s="6"/>
    </row>
    <row r="579" spans="1:5" ht="12.75">
      <c r="A579" s="6"/>
      <c r="B579" s="6"/>
      <c r="C579" s="6"/>
      <c r="D579" s="6"/>
      <c r="E579" s="6"/>
    </row>
    <row r="580" spans="1:5" ht="12.75">
      <c r="A580" s="6"/>
      <c r="B580" s="6"/>
      <c r="C580" s="6"/>
      <c r="D580" s="6"/>
      <c r="E580" s="6"/>
    </row>
    <row r="581" spans="1:5" ht="12.75">
      <c r="A581" s="6"/>
      <c r="B581" s="6"/>
      <c r="C581" s="6"/>
      <c r="D581" s="6"/>
      <c r="E581" s="6"/>
    </row>
    <row r="582" spans="1:5" ht="12.75">
      <c r="A582" s="6"/>
      <c r="B582" s="6"/>
      <c r="C582" s="6"/>
      <c r="D582" s="6"/>
      <c r="E582" s="6"/>
    </row>
    <row r="583" spans="1:5" ht="12.75">
      <c r="A583" s="6"/>
      <c r="B583" s="6"/>
      <c r="C583" s="6"/>
      <c r="D583" s="6"/>
      <c r="E583" s="6"/>
    </row>
    <row r="584" spans="1:5" ht="12.75">
      <c r="A584" s="6"/>
      <c r="B584" s="6"/>
      <c r="C584" s="6"/>
      <c r="D584" s="6"/>
      <c r="E584" s="6"/>
    </row>
    <row r="585" spans="1:5" ht="12.75">
      <c r="A585" s="6"/>
      <c r="B585" s="6"/>
      <c r="C585" s="6"/>
      <c r="D585" s="6"/>
      <c r="E585" s="6"/>
    </row>
    <row r="586" spans="1:5" ht="12.75">
      <c r="A586" s="6"/>
      <c r="B586" s="6"/>
      <c r="C586" s="6"/>
      <c r="D586" s="6"/>
      <c r="E586" s="6"/>
    </row>
    <row r="587" spans="1:5" ht="12.75">
      <c r="A587" s="6"/>
      <c r="B587" s="6"/>
      <c r="C587" s="6"/>
      <c r="D587" s="6"/>
      <c r="E587" s="6"/>
    </row>
    <row r="588" spans="1:5" ht="12.75">
      <c r="A588" s="6"/>
      <c r="B588" s="6"/>
      <c r="C588" s="6"/>
      <c r="D588" s="6"/>
      <c r="E588" s="6"/>
    </row>
    <row r="589" spans="1:5" ht="12.75">
      <c r="A589" s="6"/>
      <c r="B589" s="6"/>
      <c r="C589" s="6"/>
      <c r="D589" s="6"/>
      <c r="E589" s="6"/>
    </row>
    <row r="590" spans="1:5" ht="12.75">
      <c r="A590" s="6"/>
      <c r="B590" s="6"/>
      <c r="C590" s="6"/>
      <c r="D590" s="6"/>
      <c r="E590" s="6"/>
    </row>
    <row r="591" spans="1:5" ht="12.75">
      <c r="A591" s="6"/>
      <c r="B591" s="6"/>
      <c r="C591" s="6"/>
      <c r="D591" s="6"/>
      <c r="E591" s="6"/>
    </row>
    <row r="592" spans="1:5" ht="12.75">
      <c r="A592" s="6"/>
      <c r="B592" s="6"/>
      <c r="C592" s="6"/>
      <c r="D592" s="6"/>
      <c r="E592" s="6"/>
    </row>
    <row r="593" spans="1:5" ht="12.75">
      <c r="A593" s="6"/>
      <c r="B593" s="6"/>
      <c r="C593" s="6"/>
      <c r="D593" s="6"/>
      <c r="E593" s="6"/>
    </row>
    <row r="594" spans="1:5" ht="12.75">
      <c r="A594" s="6"/>
      <c r="B594" s="6"/>
      <c r="C594" s="6"/>
      <c r="D594" s="6"/>
      <c r="E594" s="6"/>
    </row>
    <row r="595" spans="1:5" ht="12.75">
      <c r="A595" s="6"/>
      <c r="B595" s="6"/>
      <c r="C595" s="6"/>
      <c r="D595" s="6"/>
      <c r="E595" s="6"/>
    </row>
    <row r="596" spans="1:5" ht="12.75">
      <c r="A596" s="6"/>
      <c r="B596" s="6"/>
      <c r="C596" s="6"/>
      <c r="D596" s="6"/>
      <c r="E596" s="6"/>
    </row>
    <row r="597" spans="1:5" ht="12.75">
      <c r="A597" s="6"/>
      <c r="B597" s="6"/>
      <c r="C597" s="6"/>
      <c r="D597" s="6"/>
      <c r="E597" s="6"/>
    </row>
    <row r="598" spans="1:5" ht="12.75">
      <c r="A598" s="6"/>
      <c r="B598" s="6"/>
      <c r="C598" s="6"/>
      <c r="D598" s="6"/>
      <c r="E598" s="6"/>
    </row>
    <row r="599" spans="1:5" ht="12.75">
      <c r="A599" s="6"/>
      <c r="B599" s="6"/>
      <c r="C599" s="6"/>
      <c r="D599" s="6"/>
      <c r="E599" s="6"/>
    </row>
    <row r="600" spans="1:5" ht="12.75">
      <c r="A600" s="6"/>
      <c r="B600" s="6"/>
      <c r="C600" s="6"/>
      <c r="D600" s="6"/>
      <c r="E600" s="6"/>
    </row>
    <row r="601" spans="1:5" ht="12.75">
      <c r="A601" s="6"/>
      <c r="B601" s="6"/>
      <c r="C601" s="6"/>
      <c r="D601" s="6"/>
      <c r="E601" s="6"/>
    </row>
    <row r="602" spans="1:5" ht="12.75">
      <c r="A602" s="6"/>
      <c r="B602" s="6"/>
      <c r="C602" s="6"/>
      <c r="D602" s="6"/>
      <c r="E602" s="6"/>
    </row>
    <row r="603" spans="1:5" ht="12.75">
      <c r="A603" s="6"/>
      <c r="B603" s="6"/>
      <c r="C603" s="6"/>
      <c r="D603" s="6"/>
      <c r="E603" s="6"/>
    </row>
    <row r="604" spans="1:5" ht="12.75">
      <c r="A604" s="6"/>
      <c r="B604" s="6"/>
      <c r="C604" s="6"/>
      <c r="D604" s="6"/>
      <c r="E604" s="6"/>
    </row>
    <row r="605" spans="1:5" ht="12.75">
      <c r="A605" s="6"/>
      <c r="B605" s="6"/>
      <c r="C605" s="6"/>
      <c r="D605" s="6"/>
      <c r="E605" s="6"/>
    </row>
    <row r="606" spans="1:5" ht="12.75">
      <c r="A606" s="6"/>
      <c r="B606" s="6"/>
      <c r="C606" s="6"/>
      <c r="D606" s="6"/>
      <c r="E606" s="6"/>
    </row>
    <row r="607" spans="1:5" ht="12.75">
      <c r="A607" s="6"/>
      <c r="B607" s="6"/>
      <c r="C607" s="6"/>
      <c r="D607" s="6"/>
      <c r="E607" s="6"/>
    </row>
    <row r="608" spans="1:5" ht="12.75">
      <c r="A608" s="6"/>
      <c r="B608" s="6"/>
      <c r="C608" s="6"/>
      <c r="D608" s="6"/>
      <c r="E608" s="6"/>
    </row>
    <row r="609" spans="1:5" ht="12.75">
      <c r="A609" s="6"/>
      <c r="B609" s="6"/>
      <c r="C609" s="6"/>
      <c r="D609" s="6"/>
      <c r="E609" s="6"/>
    </row>
    <row r="610" spans="1:5" ht="12.75">
      <c r="A610" s="6"/>
      <c r="B610" s="6"/>
      <c r="C610" s="6"/>
      <c r="D610" s="6"/>
      <c r="E610" s="6"/>
    </row>
    <row r="611" spans="1:5" ht="12.75">
      <c r="A611" s="6"/>
      <c r="B611" s="6"/>
      <c r="C611" s="6"/>
      <c r="D611" s="6"/>
      <c r="E611" s="6"/>
    </row>
    <row r="612" spans="1:5" ht="12.75">
      <c r="A612" s="6"/>
      <c r="B612" s="6"/>
      <c r="C612" s="6"/>
      <c r="D612" s="6"/>
      <c r="E612" s="6"/>
    </row>
    <row r="613" spans="1:5" ht="12.75">
      <c r="A613" s="6"/>
      <c r="B613" s="6"/>
      <c r="C613" s="6"/>
      <c r="D613" s="6"/>
      <c r="E613" s="6"/>
    </row>
    <row r="614" spans="1:5" ht="12.75">
      <c r="A614" s="6"/>
      <c r="B614" s="6"/>
      <c r="C614" s="6"/>
      <c r="D614" s="6"/>
      <c r="E614" s="6"/>
    </row>
    <row r="615" spans="1:5" ht="12.75">
      <c r="A615" s="6"/>
      <c r="B615" s="6"/>
      <c r="C615" s="6"/>
      <c r="D615" s="6"/>
      <c r="E615" s="6"/>
    </row>
    <row r="616" spans="1:5" ht="12.75">
      <c r="A616" s="6"/>
      <c r="B616" s="6"/>
      <c r="C616" s="6"/>
      <c r="D616" s="6"/>
      <c r="E616" s="6"/>
    </row>
    <row r="617" spans="1:5" ht="12.75">
      <c r="A617" s="6"/>
      <c r="B617" s="6"/>
      <c r="C617" s="6"/>
      <c r="D617" s="6"/>
      <c r="E617" s="6"/>
    </row>
    <row r="618" spans="1:5" ht="12.75">
      <c r="A618" s="6"/>
      <c r="B618" s="6"/>
      <c r="C618" s="6"/>
      <c r="D618" s="6"/>
      <c r="E618" s="6"/>
    </row>
    <row r="619" spans="1:5" ht="12.75">
      <c r="A619" s="6"/>
      <c r="B619" s="6"/>
      <c r="C619" s="6"/>
      <c r="D619" s="6"/>
      <c r="E619" s="6"/>
    </row>
    <row r="620" spans="1:5" ht="12.75">
      <c r="A620" s="6"/>
      <c r="B620" s="6"/>
      <c r="C620" s="6"/>
      <c r="D620" s="6"/>
      <c r="E620" s="6"/>
    </row>
    <row r="621" spans="1:5" ht="12.75">
      <c r="A621" s="6"/>
      <c r="B621" s="6"/>
      <c r="C621" s="6"/>
      <c r="D621" s="6"/>
      <c r="E621" s="6"/>
    </row>
    <row r="622" spans="1:5" ht="12.75">
      <c r="A622" s="6"/>
      <c r="B622" s="6"/>
      <c r="C622" s="6"/>
      <c r="D622" s="6"/>
      <c r="E622" s="6"/>
    </row>
    <row r="623" spans="1:5" ht="12.75">
      <c r="A623" s="6"/>
      <c r="B623" s="6"/>
      <c r="C623" s="6"/>
      <c r="D623" s="6"/>
      <c r="E623" s="6"/>
    </row>
    <row r="624" spans="1:5" ht="12.75">
      <c r="A624" s="6"/>
      <c r="B624" s="6"/>
      <c r="C624" s="6"/>
      <c r="D624" s="6"/>
      <c r="E624" s="6"/>
    </row>
    <row r="625" spans="1:5" ht="12.75">
      <c r="A625" s="6"/>
      <c r="B625" s="6"/>
      <c r="C625" s="6"/>
      <c r="D625" s="6"/>
      <c r="E625" s="6"/>
    </row>
    <row r="626" spans="1:5" ht="12.75">
      <c r="A626" s="6"/>
      <c r="B626" s="6"/>
      <c r="C626" s="6"/>
      <c r="D626" s="6"/>
      <c r="E626" s="6"/>
    </row>
    <row r="627" spans="1:5" ht="12.75">
      <c r="A627" s="6"/>
      <c r="B627" s="6"/>
      <c r="C627" s="6"/>
      <c r="D627" s="6"/>
      <c r="E627" s="6"/>
    </row>
    <row r="628" spans="1:5" ht="12.75">
      <c r="A628" s="6"/>
      <c r="B628" s="6"/>
      <c r="C628" s="6"/>
      <c r="D628" s="6"/>
      <c r="E628" s="6"/>
    </row>
    <row r="629" spans="1:5" ht="12.75">
      <c r="A629" s="6"/>
      <c r="B629" s="6"/>
      <c r="C629" s="6"/>
      <c r="D629" s="6"/>
      <c r="E629" s="6"/>
    </row>
    <row r="630" spans="1:5" ht="12.75">
      <c r="A630" s="6"/>
      <c r="B630" s="6"/>
      <c r="C630" s="6"/>
      <c r="D630" s="6"/>
      <c r="E630" s="6"/>
    </row>
    <row r="631" spans="1:5" ht="12.75">
      <c r="A631" s="6"/>
      <c r="B631" s="6"/>
      <c r="C631" s="6"/>
      <c r="D631" s="6"/>
      <c r="E631" s="6"/>
    </row>
    <row r="632" spans="1:5" ht="12.75">
      <c r="A632" s="6"/>
      <c r="B632" s="6"/>
      <c r="C632" s="6"/>
      <c r="D632" s="6"/>
      <c r="E632" s="6"/>
    </row>
    <row r="633" spans="1:5" ht="12.75">
      <c r="A633" s="6"/>
      <c r="B633" s="6"/>
      <c r="C633" s="6"/>
      <c r="D633" s="6"/>
      <c r="E633" s="6"/>
    </row>
    <row r="634" spans="1:5" ht="12.75">
      <c r="A634" s="6"/>
      <c r="B634" s="6"/>
      <c r="C634" s="6"/>
      <c r="D634" s="6"/>
      <c r="E634" s="6"/>
    </row>
    <row r="635" spans="1:5" ht="12.75">
      <c r="A635" s="6"/>
      <c r="B635" s="6"/>
      <c r="C635" s="6"/>
      <c r="D635" s="6"/>
      <c r="E635" s="6"/>
    </row>
    <row r="636" spans="1:5" ht="12.75">
      <c r="A636" s="6"/>
      <c r="B636" s="6"/>
      <c r="C636" s="6"/>
      <c r="D636" s="6"/>
      <c r="E636" s="6"/>
    </row>
    <row r="637" spans="1:5" ht="12.75">
      <c r="A637" s="6"/>
      <c r="B637" s="6"/>
      <c r="C637" s="6"/>
      <c r="D637" s="6"/>
      <c r="E637" s="6"/>
    </row>
    <row r="638" spans="1:5" ht="12.75">
      <c r="A638" s="6"/>
      <c r="B638" s="6"/>
      <c r="C638" s="6"/>
      <c r="D638" s="6"/>
      <c r="E638" s="6"/>
    </row>
    <row r="639" spans="1:5" ht="12.75">
      <c r="A639" s="6"/>
      <c r="B639" s="6"/>
      <c r="C639" s="6"/>
      <c r="D639" s="6"/>
      <c r="E639" s="6"/>
    </row>
    <row r="640" spans="1:5" ht="12.75">
      <c r="A640" s="6"/>
      <c r="B640" s="6"/>
      <c r="C640" s="6"/>
      <c r="D640" s="6"/>
      <c r="E640" s="6"/>
    </row>
    <row r="641" spans="1:5" ht="12.75">
      <c r="A641" s="6"/>
      <c r="B641" s="6"/>
      <c r="C641" s="6"/>
      <c r="D641" s="6"/>
      <c r="E641" s="6"/>
    </row>
    <row r="642" spans="1:5" ht="12.75">
      <c r="A642" s="6"/>
      <c r="B642" s="6"/>
      <c r="C642" s="6"/>
      <c r="D642" s="6"/>
      <c r="E642" s="6"/>
    </row>
    <row r="643" spans="1:5" ht="12.75">
      <c r="A643" s="6"/>
      <c r="B643" s="6"/>
      <c r="C643" s="6"/>
      <c r="D643" s="6"/>
      <c r="E643" s="6"/>
    </row>
    <row r="644" spans="1:5" ht="12.75">
      <c r="A644" s="6"/>
      <c r="B644" s="6"/>
      <c r="C644" s="6"/>
      <c r="D644" s="6"/>
      <c r="E644" s="6"/>
    </row>
    <row r="645" spans="1:5" ht="12.75">
      <c r="A645" s="6"/>
      <c r="B645" s="6"/>
      <c r="C645" s="6"/>
      <c r="D645" s="6"/>
      <c r="E645" s="6"/>
    </row>
    <row r="646" spans="1:5" ht="12.75">
      <c r="A646" s="6"/>
      <c r="B646" s="6"/>
      <c r="C646" s="6"/>
      <c r="D646" s="6"/>
      <c r="E646" s="6"/>
    </row>
    <row r="647" spans="1:5" ht="12.75">
      <c r="A647" s="6"/>
      <c r="B647" s="6"/>
      <c r="C647" s="6"/>
      <c r="D647" s="6"/>
      <c r="E647" s="6"/>
    </row>
    <row r="648" spans="1:5" ht="12.75">
      <c r="A648" s="6"/>
      <c r="B648" s="6"/>
      <c r="C648" s="6"/>
      <c r="D648" s="6"/>
      <c r="E648" s="6"/>
    </row>
    <row r="649" spans="1:5" ht="12.75">
      <c r="A649" s="6"/>
      <c r="B649" s="6"/>
      <c r="C649" s="6"/>
      <c r="D649" s="6"/>
      <c r="E649" s="6"/>
    </row>
    <row r="650" spans="1:5" ht="12.75">
      <c r="A650" s="6"/>
      <c r="B650" s="6"/>
      <c r="C650" s="6"/>
      <c r="D650" s="6"/>
      <c r="E650" s="6"/>
    </row>
    <row r="651" spans="1:5" ht="12.75">
      <c r="A651" s="6"/>
      <c r="B651" s="6"/>
      <c r="C651" s="6"/>
      <c r="D651" s="6"/>
      <c r="E651" s="6"/>
    </row>
    <row r="652" spans="1:5" ht="12.75">
      <c r="A652" s="6"/>
      <c r="B652" s="6"/>
      <c r="C652" s="6"/>
      <c r="D652" s="6"/>
      <c r="E652" s="6"/>
    </row>
    <row r="653" spans="1:5" ht="12.75">
      <c r="A653" s="6"/>
      <c r="B653" s="6"/>
      <c r="C653" s="6"/>
      <c r="D653" s="6"/>
      <c r="E653" s="6"/>
    </row>
    <row r="654" spans="1:5" ht="12.75">
      <c r="A654" s="6"/>
      <c r="B654" s="6"/>
      <c r="C654" s="6"/>
      <c r="D654" s="6"/>
      <c r="E654" s="6"/>
    </row>
    <row r="655" spans="1:5" ht="12.75">
      <c r="A655" s="6"/>
      <c r="B655" s="6"/>
      <c r="C655" s="6"/>
      <c r="D655" s="6"/>
      <c r="E655" s="6"/>
    </row>
    <row r="656" spans="1:5" ht="12.75">
      <c r="A656" s="6"/>
      <c r="B656" s="6"/>
      <c r="C656" s="6"/>
      <c r="D656" s="6"/>
      <c r="E656" s="6"/>
    </row>
    <row r="657" spans="1:5" ht="12.75">
      <c r="A657" s="6"/>
      <c r="B657" s="6"/>
      <c r="C657" s="6"/>
      <c r="D657" s="6"/>
      <c r="E657" s="6"/>
    </row>
    <row r="658" spans="1:5" ht="12.75">
      <c r="A658" s="6"/>
      <c r="B658" s="6"/>
      <c r="C658" s="6"/>
      <c r="D658" s="6"/>
      <c r="E658" s="6"/>
    </row>
    <row r="659" spans="1:5" ht="12.75">
      <c r="A659" s="6"/>
      <c r="B659" s="6"/>
      <c r="C659" s="6"/>
      <c r="D659" s="6"/>
      <c r="E659" s="6"/>
    </row>
    <row r="660" spans="1:5" ht="12.75">
      <c r="A660" s="6"/>
      <c r="B660" s="6"/>
      <c r="C660" s="6"/>
      <c r="D660" s="6"/>
      <c r="E660" s="6"/>
    </row>
    <row r="661" spans="1:5" ht="12.75">
      <c r="A661" s="6"/>
      <c r="B661" s="6"/>
      <c r="C661" s="6"/>
      <c r="D661" s="6"/>
      <c r="E661" s="6"/>
    </row>
    <row r="662" spans="1:5" ht="12.75">
      <c r="A662" s="6"/>
      <c r="B662" s="6"/>
      <c r="C662" s="6"/>
      <c r="D662" s="6"/>
      <c r="E662" s="6"/>
    </row>
    <row r="663" spans="1:5" ht="12.75">
      <c r="A663" s="6"/>
      <c r="B663" s="6"/>
      <c r="C663" s="6"/>
      <c r="D663" s="6"/>
      <c r="E663" s="6"/>
    </row>
    <row r="664" spans="1:5" ht="12.75">
      <c r="A664" s="6"/>
      <c r="B664" s="6"/>
      <c r="C664" s="6"/>
      <c r="D664" s="6"/>
      <c r="E664" s="6"/>
    </row>
    <row r="665" spans="1:5" ht="12.75">
      <c r="A665" s="6"/>
      <c r="B665" s="6"/>
      <c r="C665" s="6"/>
      <c r="D665" s="6"/>
      <c r="E665" s="6"/>
    </row>
    <row r="666" spans="1:5" ht="12.75">
      <c r="A666" s="6"/>
      <c r="B666" s="6"/>
      <c r="C666" s="6"/>
      <c r="D666" s="6"/>
      <c r="E666" s="6"/>
    </row>
    <row r="667" spans="1:5" ht="12.75">
      <c r="A667" s="6"/>
      <c r="B667" s="6"/>
      <c r="C667" s="6"/>
      <c r="D667" s="6"/>
      <c r="E667" s="6"/>
    </row>
    <row r="668" spans="1:5" ht="12.75">
      <c r="A668" s="6"/>
      <c r="B668" s="6"/>
      <c r="C668" s="6"/>
      <c r="D668" s="6"/>
      <c r="E668" s="6"/>
    </row>
    <row r="669" spans="1:5" ht="12.75">
      <c r="A669" s="6"/>
      <c r="B669" s="6"/>
      <c r="C669" s="6"/>
      <c r="D669" s="6"/>
      <c r="E669" s="6"/>
    </row>
    <row r="670" spans="1:5" ht="12.75">
      <c r="A670" s="6"/>
      <c r="B670" s="6"/>
      <c r="C670" s="6"/>
      <c r="D670" s="6"/>
      <c r="E670" s="6"/>
    </row>
    <row r="671" spans="1:5" ht="12.75">
      <c r="A671" s="6"/>
      <c r="B671" s="6"/>
      <c r="C671" s="6"/>
      <c r="D671" s="6"/>
      <c r="E671" s="6"/>
    </row>
    <row r="672" spans="1:5" ht="12.75">
      <c r="A672" s="6"/>
      <c r="B672" s="6"/>
      <c r="C672" s="6"/>
      <c r="D672" s="6"/>
      <c r="E672" s="6"/>
    </row>
    <row r="673" spans="1:5" ht="12.75">
      <c r="A673" s="6"/>
      <c r="B673" s="6"/>
      <c r="C673" s="6"/>
      <c r="D673" s="6"/>
      <c r="E673" s="6"/>
    </row>
    <row r="674" spans="1:5" ht="12.75">
      <c r="A674" s="6"/>
      <c r="B674" s="6"/>
      <c r="C674" s="6"/>
      <c r="D674" s="6"/>
      <c r="E674" s="6"/>
    </row>
    <row r="675" spans="1:5" ht="12.75">
      <c r="A675" s="6"/>
      <c r="B675" s="6"/>
      <c r="C675" s="6"/>
      <c r="D675" s="6"/>
      <c r="E675" s="6"/>
    </row>
    <row r="676" spans="1:5" ht="12.75">
      <c r="A676" s="6"/>
      <c r="B676" s="6"/>
      <c r="C676" s="6"/>
      <c r="D676" s="6"/>
      <c r="E676" s="6"/>
    </row>
    <row r="677" spans="1:5" ht="12.75">
      <c r="A677" s="6"/>
      <c r="B677" s="6"/>
      <c r="C677" s="6"/>
      <c r="D677" s="6"/>
      <c r="E677" s="6"/>
    </row>
    <row r="678" spans="1:5" ht="12.75">
      <c r="A678" s="6"/>
      <c r="B678" s="6"/>
      <c r="C678" s="6"/>
      <c r="D678" s="6"/>
      <c r="E678" s="6"/>
    </row>
    <row r="679" spans="1:5" ht="12.75">
      <c r="A679" s="6"/>
      <c r="B679" s="6"/>
      <c r="C679" s="6"/>
      <c r="D679" s="6"/>
      <c r="E679" s="6"/>
    </row>
    <row r="680" spans="1:5" ht="12.75">
      <c r="A680" s="6"/>
      <c r="B680" s="6"/>
      <c r="C680" s="6"/>
      <c r="D680" s="6"/>
      <c r="E680" s="6"/>
    </row>
    <row r="681" spans="1:5" ht="12.75">
      <c r="A681" s="6"/>
      <c r="B681" s="6"/>
      <c r="C681" s="6"/>
      <c r="D681" s="6"/>
      <c r="E681" s="6"/>
    </row>
    <row r="682" spans="1:5" ht="12.75">
      <c r="A682" s="6"/>
      <c r="B682" s="6"/>
      <c r="C682" s="6"/>
      <c r="D682" s="6"/>
      <c r="E682" s="6"/>
    </row>
    <row r="683" spans="1:5" ht="12.75">
      <c r="A683" s="6"/>
      <c r="B683" s="6"/>
      <c r="C683" s="6"/>
      <c r="D683" s="6"/>
      <c r="E683" s="6"/>
    </row>
    <row r="684" spans="1:5" ht="12.75">
      <c r="A684" s="6"/>
      <c r="B684" s="6"/>
      <c r="C684" s="6"/>
      <c r="D684" s="6"/>
      <c r="E684" s="6"/>
    </row>
    <row r="685" spans="1:5" ht="12.75">
      <c r="A685" s="6"/>
      <c r="B685" s="6"/>
      <c r="C685" s="6"/>
      <c r="D685" s="6"/>
      <c r="E685" s="6"/>
    </row>
    <row r="686" spans="1:5" ht="12.75">
      <c r="A686" s="6"/>
      <c r="B686" s="6"/>
      <c r="C686" s="6"/>
      <c r="D686" s="6"/>
      <c r="E686" s="6"/>
    </row>
    <row r="687" spans="1:5" ht="12.75">
      <c r="A687" s="6"/>
      <c r="B687" s="6"/>
      <c r="C687" s="6"/>
      <c r="D687" s="6"/>
      <c r="E687" s="6"/>
    </row>
    <row r="688" spans="1:5" ht="12.75">
      <c r="A688" s="6"/>
      <c r="B688" s="6"/>
      <c r="C688" s="6"/>
      <c r="D688" s="6"/>
      <c r="E688" s="6"/>
    </row>
    <row r="689" spans="1:5" ht="12.75">
      <c r="A689" s="6"/>
      <c r="B689" s="6"/>
      <c r="C689" s="6"/>
      <c r="D689" s="6"/>
      <c r="E689" s="6"/>
    </row>
    <row r="690" spans="1:5" ht="12.75">
      <c r="A690" s="6"/>
      <c r="B690" s="6"/>
      <c r="C690" s="6"/>
      <c r="D690" s="6"/>
      <c r="E690" s="6"/>
    </row>
    <row r="691" spans="1:5" ht="12.75">
      <c r="A691" s="6"/>
      <c r="B691" s="6"/>
      <c r="C691" s="6"/>
      <c r="D691" s="6"/>
      <c r="E691" s="6"/>
    </row>
  </sheetData>
  <mergeCells count="5">
    <mergeCell ref="A1:A2"/>
    <mergeCell ref="B1:B2"/>
    <mergeCell ref="C1:C2"/>
    <mergeCell ref="F1:F2"/>
    <mergeCell ref="D1:E1"/>
  </mergeCells>
  <printOptions gridLines="1" horizontalCentered="1"/>
  <pageMargins left="0.1968503937007874" right="0.1968503937007874" top="1.4960629921259843" bottom="0.5511811023622047" header="0.4330708661417323" footer="0.2755905511811024"/>
  <pageSetup horizontalDpi="1200" verticalDpi="1200" orientation="portrait" paperSize="9" scale="90" r:id="rId1"/>
  <headerFooter alignWithMargins="0">
    <oddHeader>&amp;C&amp;"Arial CE,Pogrubiony"
&amp;11Plan przychodów i wydatków gospodarstwa pomocniczego miasta Opola w 2007 roku&amp;R&amp;8Załącznik Nr 14
do uchwały Nr ...
Rady Miasta Opola
z dnia 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8"/>
  <dimension ref="A1:C53"/>
  <sheetViews>
    <sheetView workbookViewId="0" topLeftCell="A1">
      <selection activeCell="A1" sqref="A1"/>
    </sheetView>
  </sheetViews>
  <sheetFormatPr defaultColWidth="9.00390625" defaultRowHeight="12.75"/>
  <cols>
    <col min="1" max="1" width="70.75390625" style="99" customWidth="1"/>
    <col min="2" max="2" width="18.375" style="99" customWidth="1"/>
    <col min="3" max="16384" width="9.125" style="99" customWidth="1"/>
  </cols>
  <sheetData>
    <row r="1" spans="1:2" s="84" customFormat="1" ht="30" customHeight="1">
      <c r="A1" s="83" t="s">
        <v>4</v>
      </c>
      <c r="B1" s="83" t="s">
        <v>19</v>
      </c>
    </row>
    <row r="2" spans="1:2" s="84" customFormat="1" ht="21" customHeight="1">
      <c r="A2" s="347" t="s">
        <v>76</v>
      </c>
      <c r="B2" s="348"/>
    </row>
    <row r="3" spans="1:2" s="87" customFormat="1" ht="18" customHeight="1">
      <c r="A3" s="85" t="s">
        <v>20</v>
      </c>
      <c r="B3" s="86">
        <v>1000000</v>
      </c>
    </row>
    <row r="4" spans="1:2" s="87" customFormat="1" ht="18" customHeight="1">
      <c r="A4" s="88" t="s">
        <v>5</v>
      </c>
      <c r="B4" s="89">
        <f>B5+B6</f>
        <v>2000000</v>
      </c>
    </row>
    <row r="5" spans="1:2" s="87" customFormat="1" ht="25.5">
      <c r="A5" s="90" t="s">
        <v>33</v>
      </c>
      <c r="B5" s="91">
        <v>10000</v>
      </c>
    </row>
    <row r="6" spans="1:2" s="87" customFormat="1" ht="18" customHeight="1">
      <c r="A6" s="92" t="s">
        <v>34</v>
      </c>
      <c r="B6" s="91">
        <v>1990000</v>
      </c>
    </row>
    <row r="7" spans="1:2" s="87" customFormat="1" ht="27" customHeight="1">
      <c r="A7" s="93" t="s">
        <v>144</v>
      </c>
      <c r="B7" s="94">
        <f>B4+B3</f>
        <v>3000000</v>
      </c>
    </row>
    <row r="8" spans="1:2" s="87" customFormat="1" ht="18" customHeight="1">
      <c r="A8" s="88" t="s">
        <v>6</v>
      </c>
      <c r="B8" s="89">
        <f>B9+B14+B16+B19+B21+B24+B27+B29+B32</f>
        <v>3000000</v>
      </c>
    </row>
    <row r="9" spans="1:2" s="87" customFormat="1" ht="25.5">
      <c r="A9" s="95" t="s">
        <v>35</v>
      </c>
      <c r="B9" s="89">
        <f>B10+B11+B13+B12</f>
        <v>125000</v>
      </c>
    </row>
    <row r="10" spans="1:2" s="87" customFormat="1" ht="25.5">
      <c r="A10" s="96" t="s">
        <v>81</v>
      </c>
      <c r="B10" s="91">
        <v>65000</v>
      </c>
    </row>
    <row r="11" spans="1:2" s="87" customFormat="1" ht="12.75">
      <c r="A11" s="92" t="s">
        <v>71</v>
      </c>
      <c r="B11" s="91">
        <v>10000</v>
      </c>
    </row>
    <row r="12" spans="1:2" s="87" customFormat="1" ht="12.75">
      <c r="A12" s="92" t="s">
        <v>195</v>
      </c>
      <c r="B12" s="91">
        <v>20000</v>
      </c>
    </row>
    <row r="13" spans="1:2" s="87" customFormat="1" ht="12.75">
      <c r="A13" s="92" t="s">
        <v>77</v>
      </c>
      <c r="B13" s="91">
        <v>30000</v>
      </c>
    </row>
    <row r="14" spans="1:2" s="87" customFormat="1" ht="12.75">
      <c r="A14" s="95" t="s">
        <v>63</v>
      </c>
      <c r="B14" s="89">
        <f>B15</f>
        <v>20000</v>
      </c>
    </row>
    <row r="15" spans="1:2" s="87" customFormat="1" ht="25.5">
      <c r="A15" s="96" t="s">
        <v>80</v>
      </c>
      <c r="B15" s="91">
        <v>20000</v>
      </c>
    </row>
    <row r="16" spans="1:2" s="87" customFormat="1" ht="25.5">
      <c r="A16" s="95" t="s">
        <v>64</v>
      </c>
      <c r="B16" s="89">
        <f>B18+B17</f>
        <v>42000</v>
      </c>
    </row>
    <row r="17" spans="1:2" s="87" customFormat="1" ht="12.75">
      <c r="A17" s="92" t="s">
        <v>71</v>
      </c>
      <c r="B17" s="172">
        <v>6000</v>
      </c>
    </row>
    <row r="18" spans="1:2" s="87" customFormat="1" ht="12.75">
      <c r="A18" s="92" t="s">
        <v>82</v>
      </c>
      <c r="B18" s="91">
        <v>36000</v>
      </c>
    </row>
    <row r="19" spans="1:2" s="87" customFormat="1" ht="25.5">
      <c r="A19" s="95" t="s">
        <v>78</v>
      </c>
      <c r="B19" s="89">
        <f>B20</f>
        <v>68000</v>
      </c>
    </row>
    <row r="20" spans="1:2" s="87" customFormat="1" ht="12.75">
      <c r="A20" s="96" t="s">
        <v>83</v>
      </c>
      <c r="B20" s="91">
        <v>68000</v>
      </c>
    </row>
    <row r="21" spans="1:2" s="87" customFormat="1" ht="38.25">
      <c r="A21" s="95" t="s">
        <v>65</v>
      </c>
      <c r="B21" s="89">
        <f>B22+B23</f>
        <v>2161000</v>
      </c>
    </row>
    <row r="22" spans="1:2" s="87" customFormat="1" ht="12.75">
      <c r="A22" s="96" t="s">
        <v>85</v>
      </c>
      <c r="B22" s="91">
        <v>1361000</v>
      </c>
    </row>
    <row r="23" spans="1:2" s="87" customFormat="1" ht="38.25">
      <c r="A23" s="96" t="s">
        <v>196</v>
      </c>
      <c r="B23" s="91">
        <v>800000</v>
      </c>
    </row>
    <row r="24" spans="1:2" s="87" customFormat="1" ht="25.5">
      <c r="A24" s="95" t="s">
        <v>66</v>
      </c>
      <c r="B24" s="89">
        <f>B25+B26</f>
        <v>156000</v>
      </c>
    </row>
    <row r="25" spans="1:2" s="87" customFormat="1" ht="12.75">
      <c r="A25" s="96" t="s">
        <v>71</v>
      </c>
      <c r="B25" s="91">
        <v>50000</v>
      </c>
    </row>
    <row r="26" spans="1:2" s="87" customFormat="1" ht="12.75">
      <c r="A26" s="92" t="s">
        <v>82</v>
      </c>
      <c r="B26" s="91">
        <v>106000</v>
      </c>
    </row>
    <row r="27" spans="1:2" s="87" customFormat="1" ht="25.5">
      <c r="A27" s="95" t="s">
        <v>67</v>
      </c>
      <c r="B27" s="89">
        <f>B28</f>
        <v>50000</v>
      </c>
    </row>
    <row r="28" spans="1:2" s="87" customFormat="1" ht="12.75">
      <c r="A28" s="96" t="s">
        <v>77</v>
      </c>
      <c r="B28" s="91">
        <v>50000</v>
      </c>
    </row>
    <row r="29" spans="1:3" s="87" customFormat="1" ht="12.75">
      <c r="A29" s="95" t="s">
        <v>68</v>
      </c>
      <c r="B29" s="89">
        <f>B30+B31</f>
        <v>318000</v>
      </c>
      <c r="C29" s="97"/>
    </row>
    <row r="30" spans="1:3" s="87" customFormat="1" ht="12.75">
      <c r="A30" s="96" t="s">
        <v>84</v>
      </c>
      <c r="B30" s="91">
        <v>300000</v>
      </c>
      <c r="C30" s="97"/>
    </row>
    <row r="31" spans="1:3" s="87" customFormat="1" ht="38.25">
      <c r="A31" s="96" t="s">
        <v>90</v>
      </c>
      <c r="B31" s="91">
        <v>18000</v>
      </c>
      <c r="C31" s="97"/>
    </row>
    <row r="32" spans="1:3" s="87" customFormat="1" ht="38.25">
      <c r="A32" s="95" t="s">
        <v>69</v>
      </c>
      <c r="B32" s="89">
        <f>SUM(B33:B33)</f>
        <v>60000</v>
      </c>
      <c r="C32" s="97"/>
    </row>
    <row r="33" spans="1:3" s="87" customFormat="1" ht="12.75">
      <c r="A33" s="92" t="s">
        <v>82</v>
      </c>
      <c r="B33" s="91">
        <v>60000</v>
      </c>
      <c r="C33" s="97"/>
    </row>
    <row r="34" spans="1:2" s="87" customFormat="1" ht="12.75">
      <c r="A34" s="85" t="s">
        <v>7</v>
      </c>
      <c r="B34" s="86">
        <v>0</v>
      </c>
    </row>
    <row r="35" spans="1:2" s="87" customFormat="1" ht="28.5" customHeight="1">
      <c r="A35" s="93" t="s">
        <v>145</v>
      </c>
      <c r="B35" s="94">
        <f>B8+B34</f>
        <v>3000000</v>
      </c>
    </row>
    <row r="36" spans="1:2" ht="12.75">
      <c r="A36" s="98"/>
      <c r="B36" s="97"/>
    </row>
    <row r="37" spans="1:2" ht="12.75">
      <c r="A37" s="98"/>
      <c r="B37" s="97"/>
    </row>
    <row r="38" spans="1:2" ht="12.75">
      <c r="A38" s="98"/>
      <c r="B38" s="97"/>
    </row>
    <row r="39" ht="12.75">
      <c r="B39" s="97"/>
    </row>
    <row r="40" ht="12.75">
      <c r="B40" s="97"/>
    </row>
    <row r="41" ht="12.75">
      <c r="B41" s="97"/>
    </row>
    <row r="42" ht="12.75">
      <c r="B42" s="97"/>
    </row>
    <row r="43" ht="12.75">
      <c r="B43" s="97"/>
    </row>
    <row r="44" ht="12.75">
      <c r="B44" s="97"/>
    </row>
    <row r="45" ht="12.75">
      <c r="B45" s="97"/>
    </row>
    <row r="46" ht="12.75">
      <c r="B46" s="97"/>
    </row>
    <row r="47" ht="12.75">
      <c r="B47" s="97"/>
    </row>
    <row r="48" ht="12.75">
      <c r="B48" s="97"/>
    </row>
    <row r="49" ht="12.75">
      <c r="B49" s="97"/>
    </row>
    <row r="50" ht="12.75">
      <c r="B50" s="97"/>
    </row>
    <row r="51" ht="12.75">
      <c r="B51" s="97"/>
    </row>
    <row r="52" ht="12.75">
      <c r="B52" s="97"/>
    </row>
    <row r="53" ht="12.75">
      <c r="B53" s="97"/>
    </row>
  </sheetData>
  <mergeCells count="1">
    <mergeCell ref="A2:B2"/>
  </mergeCells>
  <printOptions gridLines="1" horizontalCentered="1"/>
  <pageMargins left="0.7874015748031497" right="0.7874015748031497" top="1.26" bottom="0.59" header="0.36" footer="0.35"/>
  <pageSetup horizontalDpi="1200" verticalDpi="1200" orientation="portrait" paperSize="9" scale="90" r:id="rId1"/>
  <headerFooter alignWithMargins="0">
    <oddHeader>&amp;C&amp;"Arial CE,Pogrubiony"
Plan przychodów i wydatków Gminnego Funduszu Ochrony Środowiska i Gospodarki Wodnej 
w Opolu na 2007 rok&amp;R&amp;8Załącznik Nr 15
do uchwały Nr ...
Rady Miasta Opola
z dnia 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B41"/>
  <sheetViews>
    <sheetView workbookViewId="0" topLeftCell="A1">
      <selection activeCell="A1" sqref="A1"/>
    </sheetView>
  </sheetViews>
  <sheetFormatPr defaultColWidth="9.00390625" defaultRowHeight="12.75"/>
  <cols>
    <col min="1" max="1" width="70.75390625" style="99" customWidth="1"/>
    <col min="2" max="2" width="18.375" style="99" customWidth="1"/>
    <col min="3" max="16384" width="9.125" style="99" customWidth="1"/>
  </cols>
  <sheetData>
    <row r="1" spans="1:2" s="84" customFormat="1" ht="30" customHeight="1">
      <c r="A1" s="83" t="s">
        <v>4</v>
      </c>
      <c r="B1" s="83" t="s">
        <v>19</v>
      </c>
    </row>
    <row r="2" spans="1:2" s="84" customFormat="1" ht="21" customHeight="1">
      <c r="A2" s="347" t="s">
        <v>76</v>
      </c>
      <c r="B2" s="348"/>
    </row>
    <row r="3" spans="1:2" s="87" customFormat="1" ht="18" customHeight="1">
      <c r="A3" s="85" t="s">
        <v>20</v>
      </c>
      <c r="B3" s="86">
        <v>250000</v>
      </c>
    </row>
    <row r="4" spans="1:2" s="87" customFormat="1" ht="18" customHeight="1">
      <c r="A4" s="88" t="s">
        <v>5</v>
      </c>
      <c r="B4" s="89">
        <f>B5</f>
        <v>400000</v>
      </c>
    </row>
    <row r="5" spans="1:2" s="87" customFormat="1" ht="17.25" customHeight="1">
      <c r="A5" s="92" t="s">
        <v>34</v>
      </c>
      <c r="B5" s="91">
        <v>400000</v>
      </c>
    </row>
    <row r="6" spans="1:2" s="87" customFormat="1" ht="27" customHeight="1">
      <c r="A6" s="93" t="s">
        <v>144</v>
      </c>
      <c r="B6" s="94">
        <f>B4+B3</f>
        <v>650000</v>
      </c>
    </row>
    <row r="7" spans="1:2" s="87" customFormat="1" ht="18" customHeight="1">
      <c r="A7" s="88" t="s">
        <v>6</v>
      </c>
      <c r="B7" s="89">
        <f>B8+B12+B14+B16</f>
        <v>650000</v>
      </c>
    </row>
    <row r="8" spans="1:2" s="87" customFormat="1" ht="25.5">
      <c r="A8" s="95" t="s">
        <v>35</v>
      </c>
      <c r="B8" s="89">
        <f>B9+B10+B11</f>
        <v>35400</v>
      </c>
    </row>
    <row r="9" spans="1:2" s="87" customFormat="1" ht="12.75">
      <c r="A9" s="92" t="s">
        <v>71</v>
      </c>
      <c r="B9" s="91">
        <v>9900</v>
      </c>
    </row>
    <row r="10" spans="1:2" s="87" customFormat="1" ht="12.75">
      <c r="A10" s="92" t="s">
        <v>82</v>
      </c>
      <c r="B10" s="91">
        <v>25000</v>
      </c>
    </row>
    <row r="11" spans="1:2" s="87" customFormat="1" ht="12.75">
      <c r="A11" s="92" t="s">
        <v>86</v>
      </c>
      <c r="B11" s="91">
        <v>500</v>
      </c>
    </row>
    <row r="12" spans="1:2" s="87" customFormat="1" ht="25.5">
      <c r="A12" s="95" t="s">
        <v>36</v>
      </c>
      <c r="B12" s="89">
        <f>B13</f>
        <v>45000</v>
      </c>
    </row>
    <row r="13" spans="1:2" s="87" customFormat="1" ht="12.75">
      <c r="A13" s="92" t="s">
        <v>82</v>
      </c>
      <c r="B13" s="91">
        <v>45000</v>
      </c>
    </row>
    <row r="14" spans="1:2" s="87" customFormat="1" ht="38.25">
      <c r="A14" s="95" t="s">
        <v>37</v>
      </c>
      <c r="B14" s="89">
        <f>B15</f>
        <v>431000</v>
      </c>
    </row>
    <row r="15" spans="1:2" s="87" customFormat="1" ht="12.75">
      <c r="A15" s="92" t="s">
        <v>188</v>
      </c>
      <c r="B15" s="91">
        <v>431000</v>
      </c>
    </row>
    <row r="16" spans="1:2" s="87" customFormat="1" ht="25.5">
      <c r="A16" s="95" t="s">
        <v>38</v>
      </c>
      <c r="B16" s="89">
        <f>SUM(B17:B21)</f>
        <v>138600</v>
      </c>
    </row>
    <row r="17" spans="1:2" s="87" customFormat="1" ht="25.5">
      <c r="A17" s="96" t="s">
        <v>89</v>
      </c>
      <c r="B17" s="91">
        <v>3600</v>
      </c>
    </row>
    <row r="18" spans="1:2" s="87" customFormat="1" ht="12.75">
      <c r="A18" s="96" t="s">
        <v>84</v>
      </c>
      <c r="B18" s="91">
        <v>20000</v>
      </c>
    </row>
    <row r="19" spans="1:2" s="87" customFormat="1" ht="12.75">
      <c r="A19" s="92" t="s">
        <v>71</v>
      </c>
      <c r="B19" s="91">
        <v>30000</v>
      </c>
    </row>
    <row r="20" spans="1:2" s="87" customFormat="1" ht="12.75">
      <c r="A20" s="92" t="s">
        <v>82</v>
      </c>
      <c r="B20" s="91">
        <v>70000</v>
      </c>
    </row>
    <row r="21" spans="1:2" s="87" customFormat="1" ht="38.25">
      <c r="A21" s="96" t="s">
        <v>90</v>
      </c>
      <c r="B21" s="91">
        <v>15000</v>
      </c>
    </row>
    <row r="22" spans="1:2" s="87" customFormat="1" ht="18" customHeight="1">
      <c r="A22" s="85" t="s">
        <v>7</v>
      </c>
      <c r="B22" s="86">
        <v>0</v>
      </c>
    </row>
    <row r="23" spans="1:2" s="87" customFormat="1" ht="28.5" customHeight="1">
      <c r="A23" s="93" t="s">
        <v>145</v>
      </c>
      <c r="B23" s="94">
        <f>B7+B22</f>
        <v>650000</v>
      </c>
    </row>
    <row r="24" spans="1:2" ht="12.75">
      <c r="A24" s="98"/>
      <c r="B24" s="97"/>
    </row>
    <row r="25" spans="1:2" ht="12.75">
      <c r="A25" s="98"/>
      <c r="B25" s="97"/>
    </row>
    <row r="26" spans="1:2" ht="12.75">
      <c r="A26" s="98"/>
      <c r="B26" s="97"/>
    </row>
    <row r="27" ht="12.75">
      <c r="B27" s="97"/>
    </row>
    <row r="28" ht="12.75">
      <c r="B28" s="97"/>
    </row>
    <row r="29" ht="12.75">
      <c r="B29" s="97"/>
    </row>
    <row r="30" ht="12.75">
      <c r="B30" s="97"/>
    </row>
    <row r="31" ht="12.75">
      <c r="B31" s="97"/>
    </row>
    <row r="32" ht="12.75">
      <c r="B32" s="97"/>
    </row>
    <row r="33" ht="12.75">
      <c r="B33" s="97"/>
    </row>
    <row r="34" ht="12.75">
      <c r="B34" s="97"/>
    </row>
    <row r="35" ht="12.75">
      <c r="B35" s="97"/>
    </row>
    <row r="36" ht="12.75">
      <c r="B36" s="97"/>
    </row>
    <row r="37" ht="12.75">
      <c r="B37" s="97"/>
    </row>
    <row r="38" ht="12.75">
      <c r="B38" s="97"/>
    </row>
    <row r="39" ht="12.75">
      <c r="B39" s="97"/>
    </row>
    <row r="40" ht="12.75">
      <c r="B40" s="97"/>
    </row>
    <row r="41" ht="12.75">
      <c r="B41" s="97"/>
    </row>
  </sheetData>
  <mergeCells count="1">
    <mergeCell ref="A2:B2"/>
  </mergeCells>
  <printOptions gridLines="1" horizontalCentered="1"/>
  <pageMargins left="0.7874015748031497" right="0.7874015748031497" top="1.6535433070866143" bottom="0.984251968503937" header="0.5118110236220472" footer="0.5118110236220472"/>
  <pageSetup horizontalDpi="1200" verticalDpi="1200" orientation="portrait" paperSize="9" scale="90" r:id="rId1"/>
  <headerFooter alignWithMargins="0">
    <oddHeader>&amp;C&amp;"Arial CE,Pogrubiony"
Plan przychodów i wydatków Powiatowego Funduszu Ochrony Środowiska i Gospodarki Wodnej 
w Opolu na 2007 rok&amp;R&amp;8Załącznik Nr 16
do uchwały Nr ...
Rady Miasta Opola
z dnia 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A1" sqref="A1"/>
    </sheetView>
  </sheetViews>
  <sheetFormatPr defaultColWidth="9.00390625" defaultRowHeight="12.75"/>
  <cols>
    <col min="1" max="1" width="65.25390625" style="76" customWidth="1"/>
    <col min="2" max="2" width="18.375" style="76" customWidth="1"/>
    <col min="3" max="16384" width="9.125" style="76" customWidth="1"/>
  </cols>
  <sheetData>
    <row r="1" spans="1:2" s="73" customFormat="1" ht="30" customHeight="1">
      <c r="A1" s="72" t="s">
        <v>4</v>
      </c>
      <c r="B1" s="72" t="s">
        <v>19</v>
      </c>
    </row>
    <row r="2" spans="1:2" s="73" customFormat="1" ht="21" customHeight="1">
      <c r="A2" s="349" t="s">
        <v>75</v>
      </c>
      <c r="B2" s="350"/>
    </row>
    <row r="3" spans="1:2" ht="19.5" customHeight="1">
      <c r="A3" s="74" t="s">
        <v>20</v>
      </c>
      <c r="B3" s="75">
        <v>40000</v>
      </c>
    </row>
    <row r="4" spans="1:2" ht="19.5" customHeight="1">
      <c r="A4" s="74" t="s">
        <v>5</v>
      </c>
      <c r="B4" s="79">
        <f>SUM(B5:B7)</f>
        <v>565000</v>
      </c>
    </row>
    <row r="5" spans="1:2" ht="19.5" customHeight="1">
      <c r="A5" s="45" t="s">
        <v>70</v>
      </c>
      <c r="B5" s="77">
        <v>525000</v>
      </c>
    </row>
    <row r="6" spans="1:2" ht="19.5" customHeight="1">
      <c r="A6" s="45" t="s">
        <v>189</v>
      </c>
      <c r="B6" s="77">
        <v>5000</v>
      </c>
    </row>
    <row r="7" spans="1:2" ht="19.5" customHeight="1">
      <c r="A7" s="74" t="s">
        <v>59</v>
      </c>
      <c r="B7" s="183">
        <f>B8</f>
        <v>35000</v>
      </c>
    </row>
    <row r="8" spans="1:2" ht="19.5" customHeight="1">
      <c r="A8" s="182" t="s">
        <v>220</v>
      </c>
      <c r="B8" s="77">
        <v>35000</v>
      </c>
    </row>
    <row r="9" spans="1:2" ht="27" customHeight="1">
      <c r="A9" s="93" t="s">
        <v>144</v>
      </c>
      <c r="B9" s="78">
        <f>B3+B4</f>
        <v>605000</v>
      </c>
    </row>
    <row r="10" spans="1:2" ht="19.5" customHeight="1">
      <c r="A10" s="74" t="s">
        <v>6</v>
      </c>
      <c r="B10" s="79">
        <f>B11+B12+B15+B13+B14</f>
        <v>570000</v>
      </c>
    </row>
    <row r="11" spans="1:2" ht="19.5" customHeight="1">
      <c r="A11" s="45" t="s">
        <v>71</v>
      </c>
      <c r="B11" s="80">
        <v>5000</v>
      </c>
    </row>
    <row r="12" spans="1:2" ht="19.5" customHeight="1">
      <c r="A12" s="45" t="s">
        <v>72</v>
      </c>
      <c r="B12" s="80">
        <v>449000</v>
      </c>
    </row>
    <row r="13" spans="1:2" ht="25.5" customHeight="1">
      <c r="A13" s="45" t="s">
        <v>221</v>
      </c>
      <c r="B13" s="80">
        <v>5000</v>
      </c>
    </row>
    <row r="14" spans="1:2" ht="19.5" customHeight="1">
      <c r="A14" s="45" t="s">
        <v>222</v>
      </c>
      <c r="B14" s="80">
        <v>5000</v>
      </c>
    </row>
    <row r="15" spans="1:2" ht="19.5" customHeight="1">
      <c r="A15" s="74" t="s">
        <v>59</v>
      </c>
      <c r="B15" s="79">
        <f>B16+B17</f>
        <v>106000</v>
      </c>
    </row>
    <row r="16" spans="1:2" ht="19.5" customHeight="1">
      <c r="A16" s="45" t="s">
        <v>73</v>
      </c>
      <c r="B16" s="80">
        <v>53000</v>
      </c>
    </row>
    <row r="17" spans="1:2" ht="19.5" customHeight="1">
      <c r="A17" s="45" t="s">
        <v>74</v>
      </c>
      <c r="B17" s="80">
        <v>53000</v>
      </c>
    </row>
    <row r="18" spans="1:2" ht="19.5" customHeight="1">
      <c r="A18" s="74" t="s">
        <v>7</v>
      </c>
      <c r="B18" s="79">
        <v>35000</v>
      </c>
    </row>
    <row r="19" spans="1:2" ht="28.5" customHeight="1">
      <c r="A19" s="93" t="s">
        <v>145</v>
      </c>
      <c r="B19" s="78">
        <f>B18+B10</f>
        <v>605000</v>
      </c>
    </row>
    <row r="20" spans="1:2" ht="12.75">
      <c r="A20" s="81"/>
      <c r="B20" s="82"/>
    </row>
    <row r="21" spans="1:2" ht="12.75">
      <c r="A21" s="81"/>
      <c r="B21" s="82"/>
    </row>
    <row r="22" spans="1:2" ht="12.75">
      <c r="A22" s="81"/>
      <c r="B22" s="82"/>
    </row>
    <row r="23" ht="12.75">
      <c r="B23" s="82"/>
    </row>
    <row r="24" ht="12.75">
      <c r="B24" s="82"/>
    </row>
  </sheetData>
  <mergeCells count="1">
    <mergeCell ref="A2:B2"/>
  </mergeCells>
  <printOptions horizontalCentered="1"/>
  <pageMargins left="0.7874015748031497" right="0.7874015748031497" top="1.75" bottom="0.984251968503937" header="0.5118110236220472" footer="0.5118110236220472"/>
  <pageSetup horizontalDpi="1200" verticalDpi="1200" orientation="portrait" paperSize="9" r:id="rId1"/>
  <headerFooter alignWithMargins="0">
    <oddHeader>&amp;C&amp;"Arial CE,Pogrubiony"
Plan przychodów i wydatków Powiatowego Funduszu Gospodarki Zasobem Geodezyjnym 
i Kartograficznym na 2007 rok &amp;R&amp;8Załącznik Nr 17
do uchwały Nr ...
Rady Miasta Opola
z dnia 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147"/>
  <sheetViews>
    <sheetView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3.625" style="164" bestFit="1" customWidth="1"/>
    <col min="2" max="2" width="39.00390625" style="164" customWidth="1"/>
    <col min="3" max="3" width="11.75390625" style="164" customWidth="1"/>
    <col min="4" max="4" width="9.625" style="164" customWidth="1"/>
    <col min="5" max="5" width="13.25390625" style="164" customWidth="1"/>
    <col min="6" max="15" width="12.25390625" style="164" customWidth="1"/>
    <col min="16" max="16384" width="9.125" style="164" customWidth="1"/>
  </cols>
  <sheetData>
    <row r="1" spans="1:15" ht="13.5" customHeight="1">
      <c r="A1" s="363" t="s">
        <v>8</v>
      </c>
      <c r="B1" s="363" t="s">
        <v>146</v>
      </c>
      <c r="C1" s="364" t="s">
        <v>147</v>
      </c>
      <c r="D1" s="363" t="s">
        <v>148</v>
      </c>
      <c r="E1" s="363" t="s">
        <v>149</v>
      </c>
      <c r="F1" s="363" t="s">
        <v>150</v>
      </c>
      <c r="G1" s="363"/>
      <c r="H1" s="363"/>
      <c r="I1" s="363"/>
      <c r="J1" s="363"/>
      <c r="K1" s="363"/>
      <c r="L1" s="363"/>
      <c r="M1" s="363"/>
      <c r="N1" s="363"/>
      <c r="O1" s="363"/>
    </row>
    <row r="2" spans="1:15" ht="13.5" customHeight="1">
      <c r="A2" s="363"/>
      <c r="B2" s="363"/>
      <c r="C2" s="364"/>
      <c r="D2" s="363"/>
      <c r="E2" s="363"/>
      <c r="F2" s="363" t="s">
        <v>151</v>
      </c>
      <c r="G2" s="363"/>
      <c r="H2" s="363"/>
      <c r="I2" s="363"/>
      <c r="J2" s="363"/>
      <c r="K2" s="363"/>
      <c r="L2" s="363"/>
      <c r="M2" s="363"/>
      <c r="N2" s="363"/>
      <c r="O2" s="363"/>
    </row>
    <row r="3" spans="1:15" ht="13.5" customHeight="1">
      <c r="A3" s="363"/>
      <c r="B3" s="363"/>
      <c r="C3" s="364"/>
      <c r="D3" s="363"/>
      <c r="E3" s="363"/>
      <c r="F3" s="363" t="s">
        <v>152</v>
      </c>
      <c r="G3" s="363" t="s">
        <v>153</v>
      </c>
      <c r="H3" s="363"/>
      <c r="I3" s="363"/>
      <c r="J3" s="363"/>
      <c r="K3" s="363"/>
      <c r="L3" s="363"/>
      <c r="M3" s="363"/>
      <c r="N3" s="363"/>
      <c r="O3" s="363"/>
    </row>
    <row r="4" spans="1:15" ht="13.5" customHeight="1">
      <c r="A4" s="363"/>
      <c r="B4" s="363"/>
      <c r="C4" s="364"/>
      <c r="D4" s="363"/>
      <c r="E4" s="363"/>
      <c r="F4" s="363"/>
      <c r="G4" s="363" t="s">
        <v>154</v>
      </c>
      <c r="H4" s="363"/>
      <c r="I4" s="363"/>
      <c r="J4" s="363"/>
      <c r="K4" s="363" t="s">
        <v>155</v>
      </c>
      <c r="L4" s="363"/>
      <c r="M4" s="363"/>
      <c r="N4" s="363"/>
      <c r="O4" s="363"/>
    </row>
    <row r="5" spans="1:15" ht="13.5" customHeight="1">
      <c r="A5" s="363"/>
      <c r="B5" s="363"/>
      <c r="C5" s="364"/>
      <c r="D5" s="363"/>
      <c r="E5" s="363"/>
      <c r="F5" s="363"/>
      <c r="G5" s="363" t="s">
        <v>156</v>
      </c>
      <c r="H5" s="363" t="s">
        <v>157</v>
      </c>
      <c r="I5" s="363"/>
      <c r="J5" s="363"/>
      <c r="K5" s="363" t="s">
        <v>158</v>
      </c>
      <c r="L5" s="363" t="s">
        <v>157</v>
      </c>
      <c r="M5" s="363"/>
      <c r="N5" s="363"/>
      <c r="O5" s="363"/>
    </row>
    <row r="6" spans="1:15" ht="45">
      <c r="A6" s="363"/>
      <c r="B6" s="363"/>
      <c r="C6" s="364"/>
      <c r="D6" s="363"/>
      <c r="E6" s="363"/>
      <c r="F6" s="363"/>
      <c r="G6" s="363"/>
      <c r="H6" s="163" t="s">
        <v>159</v>
      </c>
      <c r="I6" s="163" t="s">
        <v>160</v>
      </c>
      <c r="J6" s="163" t="s">
        <v>161</v>
      </c>
      <c r="K6" s="363"/>
      <c r="L6" s="163" t="s">
        <v>162</v>
      </c>
      <c r="M6" s="163" t="s">
        <v>163</v>
      </c>
      <c r="N6" s="163" t="s">
        <v>160</v>
      </c>
      <c r="O6" s="163" t="s">
        <v>161</v>
      </c>
    </row>
    <row r="7" spans="1:15" s="166" customFormat="1" ht="10.5">
      <c r="A7" s="165">
        <v>1</v>
      </c>
      <c r="B7" s="165">
        <v>2</v>
      </c>
      <c r="C7" s="165">
        <v>3</v>
      </c>
      <c r="D7" s="165">
        <v>4</v>
      </c>
      <c r="E7" s="165">
        <v>5</v>
      </c>
      <c r="F7" s="165">
        <v>6</v>
      </c>
      <c r="G7" s="165">
        <v>7</v>
      </c>
      <c r="H7" s="165">
        <v>8</v>
      </c>
      <c r="I7" s="165">
        <v>9</v>
      </c>
      <c r="J7" s="165">
        <v>10</v>
      </c>
      <c r="K7" s="165">
        <v>11</v>
      </c>
      <c r="L7" s="165">
        <v>12</v>
      </c>
      <c r="M7" s="165">
        <v>13</v>
      </c>
      <c r="N7" s="165">
        <v>14</v>
      </c>
      <c r="O7" s="165">
        <v>15</v>
      </c>
    </row>
    <row r="8" spans="1:15" s="167" customFormat="1" ht="21" customHeight="1">
      <c r="A8" s="177" t="s">
        <v>164</v>
      </c>
      <c r="B8" s="177" t="s">
        <v>165</v>
      </c>
      <c r="C8" s="362" t="s">
        <v>166</v>
      </c>
      <c r="D8" s="362"/>
      <c r="E8" s="178">
        <f aca="true" t="shared" si="0" ref="E8:O8">E12+E23+E31+E41+E49+E59+E69+E78</f>
        <v>457261566</v>
      </c>
      <c r="F8" s="178">
        <f t="shared" si="0"/>
        <v>214258241</v>
      </c>
      <c r="G8" s="178">
        <f t="shared" si="0"/>
        <v>91949462</v>
      </c>
      <c r="H8" s="178">
        <f t="shared" si="0"/>
        <v>47909398</v>
      </c>
      <c r="I8" s="178">
        <f t="shared" si="0"/>
        <v>0</v>
      </c>
      <c r="J8" s="178">
        <f t="shared" si="0"/>
        <v>44040064</v>
      </c>
      <c r="K8" s="178">
        <f t="shared" si="0"/>
        <v>122308779</v>
      </c>
      <c r="L8" s="178">
        <f t="shared" si="0"/>
        <v>41471256</v>
      </c>
      <c r="M8" s="178">
        <f t="shared" si="0"/>
        <v>0</v>
      </c>
      <c r="N8" s="178">
        <f t="shared" si="0"/>
        <v>0</v>
      </c>
      <c r="O8" s="178">
        <f t="shared" si="0"/>
        <v>80837523</v>
      </c>
    </row>
    <row r="9" spans="1:15" ht="12.75">
      <c r="A9" s="365" t="s">
        <v>167</v>
      </c>
      <c r="B9" s="184" t="s">
        <v>168</v>
      </c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351"/>
      <c r="N9" s="351"/>
      <c r="O9" s="351"/>
    </row>
    <row r="10" spans="1:15" ht="89.25">
      <c r="A10" s="366"/>
      <c r="B10" s="185" t="s">
        <v>187</v>
      </c>
      <c r="C10" s="351"/>
      <c r="D10" s="351"/>
      <c r="E10" s="351"/>
      <c r="F10" s="351"/>
      <c r="G10" s="351"/>
      <c r="H10" s="351"/>
      <c r="I10" s="351"/>
      <c r="J10" s="351"/>
      <c r="K10" s="351"/>
      <c r="L10" s="351"/>
      <c r="M10" s="351"/>
      <c r="N10" s="351"/>
      <c r="O10" s="351"/>
    </row>
    <row r="11" spans="1:15" ht="25.5">
      <c r="A11" s="366"/>
      <c r="B11" s="181" t="s">
        <v>169</v>
      </c>
      <c r="C11" s="351"/>
      <c r="D11" s="351"/>
      <c r="E11" s="351"/>
      <c r="F11" s="351"/>
      <c r="G11" s="351"/>
      <c r="H11" s="351"/>
      <c r="I11" s="351"/>
      <c r="J11" s="351"/>
      <c r="K11" s="351"/>
      <c r="L11" s="351"/>
      <c r="M11" s="351"/>
      <c r="N11" s="351"/>
      <c r="O11" s="351"/>
    </row>
    <row r="12" spans="1:15" ht="19.5" customHeight="1">
      <c r="A12" s="366"/>
      <c r="B12" s="355" t="s">
        <v>223</v>
      </c>
      <c r="C12" s="351"/>
      <c r="D12" s="351" t="s">
        <v>170</v>
      </c>
      <c r="E12" s="351">
        <f>SUM(E14:E18)</f>
        <v>307871005</v>
      </c>
      <c r="F12" s="351">
        <f>G12+K12</f>
        <v>160623233</v>
      </c>
      <c r="G12" s="351">
        <f>H12+I12+J12</f>
        <v>79785710</v>
      </c>
      <c r="H12" s="351">
        <v>47609398</v>
      </c>
      <c r="I12" s="351">
        <v>0</v>
      </c>
      <c r="J12" s="351">
        <v>32176312</v>
      </c>
      <c r="K12" s="351">
        <f>L12+M12+N12+O12</f>
        <v>80837523</v>
      </c>
      <c r="L12" s="351"/>
      <c r="M12" s="351"/>
      <c r="N12" s="351"/>
      <c r="O12" s="351">
        <v>80837523</v>
      </c>
    </row>
    <row r="13" spans="1:15" ht="19.5" customHeight="1">
      <c r="A13" s="366"/>
      <c r="B13" s="355"/>
      <c r="C13" s="352"/>
      <c r="D13" s="352"/>
      <c r="E13" s="351"/>
      <c r="F13" s="352"/>
      <c r="G13" s="352"/>
      <c r="H13" s="352"/>
      <c r="I13" s="352"/>
      <c r="J13" s="352"/>
      <c r="K13" s="352"/>
      <c r="L13" s="352"/>
      <c r="M13" s="352"/>
      <c r="N13" s="352"/>
      <c r="O13" s="352"/>
    </row>
    <row r="14" spans="1:15" ht="12.75">
      <c r="A14" s="366"/>
      <c r="B14" s="186" t="s">
        <v>171</v>
      </c>
      <c r="C14" s="352"/>
      <c r="D14" s="352"/>
      <c r="E14" s="188">
        <v>581376</v>
      </c>
      <c r="F14" s="352"/>
      <c r="G14" s="352"/>
      <c r="H14" s="352"/>
      <c r="I14" s="352"/>
      <c r="J14" s="352"/>
      <c r="K14" s="352"/>
      <c r="L14" s="352"/>
      <c r="M14" s="352"/>
      <c r="N14" s="352"/>
      <c r="O14" s="352"/>
    </row>
    <row r="15" spans="1:15" ht="12.75">
      <c r="A15" s="366"/>
      <c r="B15" s="187">
        <v>2005</v>
      </c>
      <c r="C15" s="357"/>
      <c r="D15" s="357"/>
      <c r="E15" s="188">
        <v>16417688</v>
      </c>
      <c r="F15" s="357"/>
      <c r="G15" s="357"/>
      <c r="H15" s="357"/>
      <c r="I15" s="357"/>
      <c r="J15" s="357"/>
      <c r="K15" s="357"/>
      <c r="L15" s="357"/>
      <c r="M15" s="357"/>
      <c r="N15" s="357"/>
      <c r="O15" s="357"/>
    </row>
    <row r="16" spans="1:15" ht="12.75">
      <c r="A16" s="366"/>
      <c r="B16" s="187">
        <v>2006</v>
      </c>
      <c r="C16" s="357"/>
      <c r="D16" s="357"/>
      <c r="E16" s="188">
        <v>100755707</v>
      </c>
      <c r="F16" s="357"/>
      <c r="G16" s="357"/>
      <c r="H16" s="357"/>
      <c r="I16" s="357"/>
      <c r="J16" s="357"/>
      <c r="K16" s="357"/>
      <c r="L16" s="357"/>
      <c r="M16" s="357"/>
      <c r="N16" s="357"/>
      <c r="O16" s="357"/>
    </row>
    <row r="17" spans="1:15" ht="12.75">
      <c r="A17" s="366"/>
      <c r="B17" s="187">
        <v>2007</v>
      </c>
      <c r="C17" s="357"/>
      <c r="D17" s="357"/>
      <c r="E17" s="188">
        <v>160623233</v>
      </c>
      <c r="F17" s="357"/>
      <c r="G17" s="357"/>
      <c r="H17" s="357"/>
      <c r="I17" s="357"/>
      <c r="J17" s="357"/>
      <c r="K17" s="357"/>
      <c r="L17" s="357"/>
      <c r="M17" s="357"/>
      <c r="N17" s="357"/>
      <c r="O17" s="357"/>
    </row>
    <row r="18" spans="1:15" ht="12.75">
      <c r="A18" s="367"/>
      <c r="B18" s="186">
        <v>2008</v>
      </c>
      <c r="C18" s="353"/>
      <c r="D18" s="353"/>
      <c r="E18" s="188">
        <v>29493001</v>
      </c>
      <c r="F18" s="353"/>
      <c r="G18" s="353"/>
      <c r="H18" s="353"/>
      <c r="I18" s="353"/>
      <c r="J18" s="353"/>
      <c r="K18" s="353"/>
      <c r="L18" s="353"/>
      <c r="M18" s="353"/>
      <c r="N18" s="353"/>
      <c r="O18" s="353"/>
    </row>
    <row r="19" spans="1:15" ht="25.5">
      <c r="A19" s="354" t="s">
        <v>172</v>
      </c>
      <c r="B19" s="185" t="s">
        <v>177</v>
      </c>
      <c r="C19" s="353"/>
      <c r="D19" s="353"/>
      <c r="E19" s="351"/>
      <c r="F19" s="353"/>
      <c r="G19" s="353"/>
      <c r="H19" s="353"/>
      <c r="I19" s="353"/>
      <c r="J19" s="353"/>
      <c r="K19" s="353"/>
      <c r="L19" s="353"/>
      <c r="M19" s="353"/>
      <c r="N19" s="353"/>
      <c r="O19" s="353"/>
    </row>
    <row r="20" spans="1:15" ht="12.75">
      <c r="A20" s="354"/>
      <c r="B20" s="185" t="s">
        <v>224</v>
      </c>
      <c r="C20" s="351"/>
      <c r="D20" s="351"/>
      <c r="E20" s="351"/>
      <c r="F20" s="351"/>
      <c r="G20" s="351"/>
      <c r="H20" s="351"/>
      <c r="I20" s="351"/>
      <c r="J20" s="351"/>
      <c r="K20" s="351"/>
      <c r="L20" s="351"/>
      <c r="M20" s="351"/>
      <c r="N20" s="351"/>
      <c r="O20" s="351"/>
    </row>
    <row r="21" spans="1:15" ht="12.75">
      <c r="A21" s="354"/>
      <c r="B21" s="181" t="s">
        <v>225</v>
      </c>
      <c r="C21" s="351"/>
      <c r="D21" s="351"/>
      <c r="E21" s="351"/>
      <c r="F21" s="351"/>
      <c r="G21" s="351"/>
      <c r="H21" s="351"/>
      <c r="I21" s="351"/>
      <c r="J21" s="351"/>
      <c r="K21" s="351"/>
      <c r="L21" s="351"/>
      <c r="M21" s="351"/>
      <c r="N21" s="351"/>
      <c r="O21" s="351"/>
    </row>
    <row r="22" spans="1:15" ht="12.75">
      <c r="A22" s="354"/>
      <c r="B22" s="181" t="s">
        <v>226</v>
      </c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351"/>
      <c r="N22" s="351"/>
      <c r="O22" s="351"/>
    </row>
    <row r="23" spans="1:15" ht="24" customHeight="1">
      <c r="A23" s="354"/>
      <c r="B23" s="355" t="s">
        <v>201</v>
      </c>
      <c r="C23" s="351">
        <v>23</v>
      </c>
      <c r="D23" s="356" t="s">
        <v>173</v>
      </c>
      <c r="E23" s="351">
        <f>SUM(E25:E27)</f>
        <v>11560000</v>
      </c>
      <c r="F23" s="351">
        <f>G23+K23</f>
        <v>3500000</v>
      </c>
      <c r="G23" s="351">
        <f>H23+I23+J23</f>
        <v>525000</v>
      </c>
      <c r="H23" s="351"/>
      <c r="I23" s="351"/>
      <c r="J23" s="351">
        <v>525000</v>
      </c>
      <c r="K23" s="351">
        <f>L23+M23+N23+O23</f>
        <v>2975000</v>
      </c>
      <c r="L23" s="351">
        <v>2975000</v>
      </c>
      <c r="M23" s="351"/>
      <c r="N23" s="351"/>
      <c r="O23" s="351"/>
    </row>
    <row r="24" spans="1:15" ht="24" customHeight="1">
      <c r="A24" s="354"/>
      <c r="B24" s="355"/>
      <c r="C24" s="351"/>
      <c r="D24" s="351"/>
      <c r="E24" s="351"/>
      <c r="F24" s="351"/>
      <c r="G24" s="351"/>
      <c r="H24" s="351"/>
      <c r="I24" s="351"/>
      <c r="J24" s="351"/>
      <c r="K24" s="351"/>
      <c r="L24" s="351"/>
      <c r="M24" s="351"/>
      <c r="N24" s="351"/>
      <c r="O24" s="351"/>
    </row>
    <row r="25" spans="1:15" ht="12.75">
      <c r="A25" s="354"/>
      <c r="B25" s="176" t="s">
        <v>171</v>
      </c>
      <c r="C25" s="351"/>
      <c r="D25" s="351"/>
      <c r="E25" s="173">
        <v>1291964</v>
      </c>
      <c r="F25" s="352"/>
      <c r="G25" s="352"/>
      <c r="H25" s="351"/>
      <c r="I25" s="351"/>
      <c r="J25" s="351"/>
      <c r="K25" s="351"/>
      <c r="L25" s="351"/>
      <c r="M25" s="351"/>
      <c r="N25" s="351"/>
      <c r="O25" s="351"/>
    </row>
    <row r="26" spans="1:15" ht="12.75">
      <c r="A26" s="354"/>
      <c r="B26" s="175">
        <v>2007</v>
      </c>
      <c r="C26" s="351"/>
      <c r="D26" s="351"/>
      <c r="E26" s="173">
        <v>3500000</v>
      </c>
      <c r="F26" s="357"/>
      <c r="G26" s="357"/>
      <c r="H26" s="351"/>
      <c r="I26" s="351"/>
      <c r="J26" s="351"/>
      <c r="K26" s="351"/>
      <c r="L26" s="351"/>
      <c r="M26" s="351"/>
      <c r="N26" s="351"/>
      <c r="O26" s="351"/>
    </row>
    <row r="27" spans="1:15" ht="12.75">
      <c r="A27" s="354"/>
      <c r="B27" s="175">
        <v>2008</v>
      </c>
      <c r="C27" s="351"/>
      <c r="D27" s="351"/>
      <c r="E27" s="173">
        <v>6768036</v>
      </c>
      <c r="F27" s="357"/>
      <c r="G27" s="357"/>
      <c r="H27" s="351"/>
      <c r="I27" s="351"/>
      <c r="J27" s="351"/>
      <c r="K27" s="351"/>
      <c r="L27" s="351"/>
      <c r="M27" s="351"/>
      <c r="N27" s="351"/>
      <c r="O27" s="351"/>
    </row>
    <row r="28" spans="1:15" ht="25.5">
      <c r="A28" s="354" t="s">
        <v>174</v>
      </c>
      <c r="B28" s="185" t="s">
        <v>227</v>
      </c>
      <c r="C28" s="351"/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351"/>
    </row>
    <row r="29" spans="1:15" ht="12.75">
      <c r="A29" s="354"/>
      <c r="B29" s="181" t="s">
        <v>228</v>
      </c>
      <c r="C29" s="351"/>
      <c r="D29" s="351"/>
      <c r="E29" s="351"/>
      <c r="F29" s="351"/>
      <c r="G29" s="351"/>
      <c r="H29" s="351"/>
      <c r="I29" s="351"/>
      <c r="J29" s="351"/>
      <c r="K29" s="351"/>
      <c r="L29" s="351"/>
      <c r="M29" s="351"/>
      <c r="N29" s="351"/>
      <c r="O29" s="351"/>
    </row>
    <row r="30" spans="1:15" ht="25.5">
      <c r="A30" s="354"/>
      <c r="B30" s="181" t="s">
        <v>229</v>
      </c>
      <c r="C30" s="351"/>
      <c r="D30" s="351"/>
      <c r="E30" s="351"/>
      <c r="F30" s="351"/>
      <c r="G30" s="351"/>
      <c r="H30" s="351"/>
      <c r="I30" s="351"/>
      <c r="J30" s="351"/>
      <c r="K30" s="351"/>
      <c r="L30" s="351"/>
      <c r="M30" s="351"/>
      <c r="N30" s="351"/>
      <c r="O30" s="351"/>
    </row>
    <row r="31" spans="1:15" ht="30" customHeight="1">
      <c r="A31" s="354"/>
      <c r="B31" s="355" t="s">
        <v>230</v>
      </c>
      <c r="C31" s="351">
        <v>22</v>
      </c>
      <c r="D31" s="356" t="s">
        <v>173</v>
      </c>
      <c r="E31" s="351">
        <f>SUM(E33:E37)</f>
        <v>39835000</v>
      </c>
      <c r="F31" s="351">
        <f>G31+K31</f>
        <v>3000000</v>
      </c>
      <c r="G31" s="351">
        <f>H31+I31+J31</f>
        <v>450000</v>
      </c>
      <c r="H31" s="351"/>
      <c r="I31" s="351"/>
      <c r="J31" s="351">
        <v>450000</v>
      </c>
      <c r="K31" s="351">
        <f>L31+M31+N31+O31</f>
        <v>2550000</v>
      </c>
      <c r="L31" s="351">
        <v>2550000</v>
      </c>
      <c r="M31" s="351"/>
      <c r="N31" s="351"/>
      <c r="O31" s="351"/>
    </row>
    <row r="32" spans="1:15" ht="30" customHeight="1">
      <c r="A32" s="354"/>
      <c r="B32" s="355"/>
      <c r="C32" s="351"/>
      <c r="D32" s="351"/>
      <c r="E32" s="351"/>
      <c r="F32" s="351"/>
      <c r="G32" s="351"/>
      <c r="H32" s="351"/>
      <c r="I32" s="351"/>
      <c r="J32" s="351"/>
      <c r="K32" s="351"/>
      <c r="L32" s="351"/>
      <c r="M32" s="351"/>
      <c r="N32" s="351"/>
      <c r="O32" s="351"/>
    </row>
    <row r="33" spans="1:15" ht="12.75">
      <c r="A33" s="354"/>
      <c r="B33" s="176" t="s">
        <v>171</v>
      </c>
      <c r="C33" s="351"/>
      <c r="D33" s="351"/>
      <c r="E33" s="173">
        <v>260000</v>
      </c>
      <c r="F33" s="352"/>
      <c r="G33" s="352"/>
      <c r="H33" s="351"/>
      <c r="I33" s="351"/>
      <c r="J33" s="351"/>
      <c r="K33" s="351"/>
      <c r="L33" s="351"/>
      <c r="M33" s="351"/>
      <c r="N33" s="351"/>
      <c r="O33" s="351"/>
    </row>
    <row r="34" spans="1:15" ht="12.75">
      <c r="A34" s="354"/>
      <c r="B34" s="176">
        <v>2005</v>
      </c>
      <c r="C34" s="351"/>
      <c r="D34" s="351"/>
      <c r="E34" s="173">
        <v>575000</v>
      </c>
      <c r="F34" s="357"/>
      <c r="G34" s="357"/>
      <c r="H34" s="351"/>
      <c r="I34" s="351"/>
      <c r="J34" s="351"/>
      <c r="K34" s="351"/>
      <c r="L34" s="351"/>
      <c r="M34" s="351"/>
      <c r="N34" s="351"/>
      <c r="O34" s="351"/>
    </row>
    <row r="35" spans="1:15" ht="12.75">
      <c r="A35" s="354"/>
      <c r="B35" s="175">
        <v>2007</v>
      </c>
      <c r="C35" s="351"/>
      <c r="D35" s="351"/>
      <c r="E35" s="173">
        <v>3000000</v>
      </c>
      <c r="F35" s="357"/>
      <c r="G35" s="357"/>
      <c r="H35" s="351"/>
      <c r="I35" s="351"/>
      <c r="J35" s="351"/>
      <c r="K35" s="351"/>
      <c r="L35" s="351"/>
      <c r="M35" s="351"/>
      <c r="N35" s="351"/>
      <c r="O35" s="351"/>
    </row>
    <row r="36" spans="1:15" ht="12.75">
      <c r="A36" s="354"/>
      <c r="B36" s="175">
        <v>2008</v>
      </c>
      <c r="C36" s="351"/>
      <c r="D36" s="351"/>
      <c r="E36" s="173">
        <v>20000000</v>
      </c>
      <c r="F36" s="357"/>
      <c r="G36" s="357"/>
      <c r="H36" s="351"/>
      <c r="I36" s="351"/>
      <c r="J36" s="351"/>
      <c r="K36" s="351"/>
      <c r="L36" s="351"/>
      <c r="M36" s="351"/>
      <c r="N36" s="351"/>
      <c r="O36" s="351"/>
    </row>
    <row r="37" spans="1:15" ht="12.75">
      <c r="A37" s="354"/>
      <c r="B37" s="175">
        <v>2009</v>
      </c>
      <c r="C37" s="351"/>
      <c r="D37" s="351"/>
      <c r="E37" s="173">
        <v>16000000</v>
      </c>
      <c r="F37" s="353"/>
      <c r="G37" s="353"/>
      <c r="H37" s="351"/>
      <c r="I37" s="351"/>
      <c r="J37" s="351"/>
      <c r="K37" s="351"/>
      <c r="L37" s="351"/>
      <c r="M37" s="351"/>
      <c r="N37" s="351"/>
      <c r="O37" s="351"/>
    </row>
    <row r="38" spans="1:15" ht="25.5">
      <c r="A38" s="354" t="s">
        <v>176</v>
      </c>
      <c r="B38" s="185" t="s">
        <v>177</v>
      </c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</row>
    <row r="39" spans="1:15" ht="12.75">
      <c r="A39" s="354"/>
      <c r="B39" s="181" t="s">
        <v>231</v>
      </c>
      <c r="C39" s="351"/>
      <c r="D39" s="351"/>
      <c r="E39" s="351"/>
      <c r="F39" s="351"/>
      <c r="G39" s="351"/>
      <c r="H39" s="351"/>
      <c r="I39" s="351"/>
      <c r="J39" s="351"/>
      <c r="K39" s="351"/>
      <c r="L39" s="351"/>
      <c r="M39" s="351"/>
      <c r="N39" s="351"/>
      <c r="O39" s="351"/>
    </row>
    <row r="40" spans="1:15" ht="25.5">
      <c r="A40" s="354"/>
      <c r="B40" s="181" t="s">
        <v>232</v>
      </c>
      <c r="C40" s="351"/>
      <c r="D40" s="351"/>
      <c r="E40" s="351"/>
      <c r="F40" s="351"/>
      <c r="G40" s="351"/>
      <c r="H40" s="351"/>
      <c r="I40" s="351"/>
      <c r="J40" s="351"/>
      <c r="K40" s="351"/>
      <c r="L40" s="351"/>
      <c r="M40" s="351"/>
      <c r="N40" s="351"/>
      <c r="O40" s="351"/>
    </row>
    <row r="41" spans="1:15" ht="18.75" customHeight="1">
      <c r="A41" s="354"/>
      <c r="B41" s="355" t="s">
        <v>203</v>
      </c>
      <c r="C41" s="351">
        <v>10</v>
      </c>
      <c r="D41" s="356" t="s">
        <v>202</v>
      </c>
      <c r="E41" s="351">
        <f>SUM(E43:E44)</f>
        <v>2638602</v>
      </c>
      <c r="F41" s="351">
        <f>G41+K41</f>
        <v>2400000</v>
      </c>
      <c r="G41" s="351">
        <f>H41+I41+J41</f>
        <v>360000</v>
      </c>
      <c r="H41" s="351"/>
      <c r="I41" s="351"/>
      <c r="J41" s="351">
        <v>360000</v>
      </c>
      <c r="K41" s="351">
        <f>L41+M41+N41+O41</f>
        <v>2040000</v>
      </c>
      <c r="L41" s="351">
        <v>2040000</v>
      </c>
      <c r="M41" s="351"/>
      <c r="N41" s="351"/>
      <c r="O41" s="351"/>
    </row>
    <row r="42" spans="1:15" ht="18.75" customHeight="1">
      <c r="A42" s="354"/>
      <c r="B42" s="355"/>
      <c r="C42" s="351"/>
      <c r="D42" s="351"/>
      <c r="E42" s="351"/>
      <c r="F42" s="351"/>
      <c r="G42" s="351"/>
      <c r="H42" s="351"/>
      <c r="I42" s="351"/>
      <c r="J42" s="351"/>
      <c r="K42" s="351"/>
      <c r="L42" s="351"/>
      <c r="M42" s="351"/>
      <c r="N42" s="351"/>
      <c r="O42" s="351"/>
    </row>
    <row r="43" spans="1:15" ht="12.75">
      <c r="A43" s="354"/>
      <c r="B43" s="176" t="s">
        <v>171</v>
      </c>
      <c r="C43" s="351"/>
      <c r="D43" s="351"/>
      <c r="E43" s="173">
        <v>238602</v>
      </c>
      <c r="F43" s="351"/>
      <c r="G43" s="351"/>
      <c r="H43" s="351"/>
      <c r="I43" s="351"/>
      <c r="J43" s="351"/>
      <c r="K43" s="351"/>
      <c r="L43" s="351"/>
      <c r="M43" s="351"/>
      <c r="N43" s="351"/>
      <c r="O43" s="351"/>
    </row>
    <row r="44" spans="1:15" ht="12.75">
      <c r="A44" s="354"/>
      <c r="B44" s="176">
        <v>2007</v>
      </c>
      <c r="C44" s="351"/>
      <c r="D44" s="351"/>
      <c r="E44" s="173">
        <v>2400000</v>
      </c>
      <c r="F44" s="351"/>
      <c r="G44" s="351"/>
      <c r="H44" s="351"/>
      <c r="I44" s="351"/>
      <c r="J44" s="351"/>
      <c r="K44" s="351"/>
      <c r="L44" s="351"/>
      <c r="M44" s="351"/>
      <c r="N44" s="351"/>
      <c r="O44" s="351"/>
    </row>
    <row r="45" spans="1:15" ht="25.5">
      <c r="A45" s="354" t="s">
        <v>205</v>
      </c>
      <c r="B45" s="185" t="s">
        <v>177</v>
      </c>
      <c r="C45" s="351"/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</row>
    <row r="46" spans="1:15" ht="25.5">
      <c r="A46" s="354"/>
      <c r="B46" s="181" t="s">
        <v>233</v>
      </c>
      <c r="C46" s="351"/>
      <c r="D46" s="351"/>
      <c r="E46" s="351"/>
      <c r="F46" s="351"/>
      <c r="G46" s="351"/>
      <c r="H46" s="351"/>
      <c r="I46" s="351"/>
      <c r="J46" s="351"/>
      <c r="K46" s="351"/>
      <c r="L46" s="351"/>
      <c r="M46" s="351"/>
      <c r="N46" s="351"/>
      <c r="O46" s="351"/>
    </row>
    <row r="47" spans="1:15" ht="12.75">
      <c r="A47" s="354"/>
      <c r="B47" s="181" t="s">
        <v>234</v>
      </c>
      <c r="C47" s="351"/>
      <c r="D47" s="351"/>
      <c r="E47" s="351"/>
      <c r="F47" s="351"/>
      <c r="G47" s="351"/>
      <c r="H47" s="351"/>
      <c r="I47" s="351"/>
      <c r="J47" s="351"/>
      <c r="K47" s="351"/>
      <c r="L47" s="351"/>
      <c r="M47" s="351"/>
      <c r="N47" s="351"/>
      <c r="O47" s="351"/>
    </row>
    <row r="48" spans="1:15" ht="25.5">
      <c r="A48" s="354"/>
      <c r="B48" s="181" t="s">
        <v>235</v>
      </c>
      <c r="C48" s="351"/>
      <c r="D48" s="351"/>
      <c r="E48" s="351"/>
      <c r="F48" s="351"/>
      <c r="G48" s="351"/>
      <c r="H48" s="351"/>
      <c r="I48" s="351"/>
      <c r="J48" s="351"/>
      <c r="K48" s="351"/>
      <c r="L48" s="351"/>
      <c r="M48" s="351"/>
      <c r="N48" s="351"/>
      <c r="O48" s="351"/>
    </row>
    <row r="49" spans="1:15" ht="18.75" customHeight="1">
      <c r="A49" s="354"/>
      <c r="B49" s="355" t="s">
        <v>204</v>
      </c>
      <c r="C49" s="351">
        <v>5</v>
      </c>
      <c r="D49" s="356" t="s">
        <v>178</v>
      </c>
      <c r="E49" s="351">
        <f>SUM(E51:E55)</f>
        <v>10400000</v>
      </c>
      <c r="F49" s="351">
        <f>G49+K49</f>
        <v>860000</v>
      </c>
      <c r="G49" s="351">
        <f>H49+I49+J49</f>
        <v>260000</v>
      </c>
      <c r="H49" s="351"/>
      <c r="I49" s="351"/>
      <c r="J49" s="351">
        <v>260000</v>
      </c>
      <c r="K49" s="351">
        <f>L49+M49+N49+O49</f>
        <v>600000</v>
      </c>
      <c r="L49" s="351">
        <v>600000</v>
      </c>
      <c r="M49" s="351"/>
      <c r="N49" s="351"/>
      <c r="O49" s="351"/>
    </row>
    <row r="50" spans="1:15" ht="18.75" customHeight="1">
      <c r="A50" s="354"/>
      <c r="B50" s="355"/>
      <c r="C50" s="351"/>
      <c r="D50" s="351"/>
      <c r="E50" s="351"/>
      <c r="F50" s="351"/>
      <c r="G50" s="351"/>
      <c r="H50" s="351"/>
      <c r="I50" s="351"/>
      <c r="J50" s="351"/>
      <c r="K50" s="351"/>
      <c r="L50" s="351"/>
      <c r="M50" s="351"/>
      <c r="N50" s="351"/>
      <c r="O50" s="351"/>
    </row>
    <row r="51" spans="1:15" ht="12.75">
      <c r="A51" s="354"/>
      <c r="B51" s="176" t="s">
        <v>179</v>
      </c>
      <c r="C51" s="351"/>
      <c r="D51" s="351"/>
      <c r="E51" s="173">
        <v>240000</v>
      </c>
      <c r="F51" s="351"/>
      <c r="G51" s="351"/>
      <c r="H51" s="351"/>
      <c r="I51" s="351"/>
      <c r="J51" s="351"/>
      <c r="K51" s="351"/>
      <c r="L51" s="351"/>
      <c r="M51" s="351"/>
      <c r="N51" s="351"/>
      <c r="O51" s="351"/>
    </row>
    <row r="52" spans="1:15" ht="12.75">
      <c r="A52" s="354"/>
      <c r="B52" s="176">
        <v>2007</v>
      </c>
      <c r="C52" s="351"/>
      <c r="D52" s="351"/>
      <c r="E52" s="173">
        <v>860000</v>
      </c>
      <c r="F52" s="351"/>
      <c r="G52" s="351"/>
      <c r="H52" s="351"/>
      <c r="I52" s="351"/>
      <c r="J52" s="351"/>
      <c r="K52" s="351"/>
      <c r="L52" s="351"/>
      <c r="M52" s="351"/>
      <c r="N52" s="351"/>
      <c r="O52" s="351"/>
    </row>
    <row r="53" spans="1:15" ht="12.75">
      <c r="A53" s="354"/>
      <c r="B53" s="176">
        <v>2008</v>
      </c>
      <c r="C53" s="351"/>
      <c r="D53" s="351"/>
      <c r="E53" s="173">
        <v>1600000</v>
      </c>
      <c r="F53" s="351"/>
      <c r="G53" s="351"/>
      <c r="H53" s="351"/>
      <c r="I53" s="351"/>
      <c r="J53" s="351"/>
      <c r="K53" s="351"/>
      <c r="L53" s="351"/>
      <c r="M53" s="351"/>
      <c r="N53" s="351"/>
      <c r="O53" s="351"/>
    </row>
    <row r="54" spans="1:15" ht="12.75">
      <c r="A54" s="354"/>
      <c r="B54" s="176">
        <v>2009</v>
      </c>
      <c r="C54" s="351"/>
      <c r="D54" s="351"/>
      <c r="E54" s="173">
        <v>3700000</v>
      </c>
      <c r="F54" s="351"/>
      <c r="G54" s="351"/>
      <c r="H54" s="351"/>
      <c r="I54" s="351"/>
      <c r="J54" s="351"/>
      <c r="K54" s="351"/>
      <c r="L54" s="351"/>
      <c r="M54" s="351"/>
      <c r="N54" s="351"/>
      <c r="O54" s="351"/>
    </row>
    <row r="55" spans="1:15" ht="12.75">
      <c r="A55" s="354"/>
      <c r="B55" s="176">
        <v>2010</v>
      </c>
      <c r="C55" s="351"/>
      <c r="D55" s="351"/>
      <c r="E55" s="173">
        <v>4000000</v>
      </c>
      <c r="F55" s="351"/>
      <c r="G55" s="351"/>
      <c r="H55" s="351"/>
      <c r="I55" s="351"/>
      <c r="J55" s="351"/>
      <c r="K55" s="351"/>
      <c r="L55" s="351"/>
      <c r="M55" s="351"/>
      <c r="N55" s="351"/>
      <c r="O55" s="351"/>
    </row>
    <row r="56" spans="1:15" ht="25.5">
      <c r="A56" s="354" t="s">
        <v>207</v>
      </c>
      <c r="B56" s="185" t="s">
        <v>227</v>
      </c>
      <c r="C56" s="351"/>
      <c r="D56" s="351"/>
      <c r="E56" s="351"/>
      <c r="F56" s="351"/>
      <c r="G56" s="351"/>
      <c r="H56" s="351"/>
      <c r="I56" s="351"/>
      <c r="J56" s="351"/>
      <c r="K56" s="351"/>
      <c r="L56" s="351"/>
      <c r="M56" s="351"/>
      <c r="N56" s="351"/>
      <c r="O56" s="351"/>
    </row>
    <row r="57" spans="1:15" ht="12.75">
      <c r="A57" s="354"/>
      <c r="B57" s="185" t="s">
        <v>236</v>
      </c>
      <c r="C57" s="351"/>
      <c r="D57" s="351"/>
      <c r="E57" s="351"/>
      <c r="F57" s="351"/>
      <c r="G57" s="351"/>
      <c r="H57" s="351"/>
      <c r="I57" s="351"/>
      <c r="J57" s="351"/>
      <c r="K57" s="351"/>
      <c r="L57" s="351"/>
      <c r="M57" s="351"/>
      <c r="N57" s="351"/>
      <c r="O57" s="351"/>
    </row>
    <row r="58" spans="1:15" ht="38.25">
      <c r="A58" s="354"/>
      <c r="B58" s="181" t="s">
        <v>237</v>
      </c>
      <c r="C58" s="351"/>
      <c r="D58" s="351"/>
      <c r="E58" s="351"/>
      <c r="F58" s="351"/>
      <c r="G58" s="351"/>
      <c r="H58" s="351"/>
      <c r="I58" s="351"/>
      <c r="J58" s="351"/>
      <c r="K58" s="351"/>
      <c r="L58" s="351"/>
      <c r="M58" s="351"/>
      <c r="N58" s="351"/>
      <c r="O58" s="351"/>
    </row>
    <row r="59" spans="1:15" ht="30" customHeight="1">
      <c r="A59" s="354"/>
      <c r="B59" s="355" t="s">
        <v>238</v>
      </c>
      <c r="C59" s="351">
        <v>59</v>
      </c>
      <c r="D59" s="356" t="s">
        <v>206</v>
      </c>
      <c r="E59" s="351">
        <f>SUM(E61:E65)</f>
        <v>69201268</v>
      </c>
      <c r="F59" s="351">
        <f>G59+K59</f>
        <v>39875008</v>
      </c>
      <c r="G59" s="351">
        <f>H59+I59+J59</f>
        <v>9968752</v>
      </c>
      <c r="H59" s="351"/>
      <c r="I59" s="351"/>
      <c r="J59" s="351">
        <v>9968752</v>
      </c>
      <c r="K59" s="351">
        <f>L59+M59+N59+O59</f>
        <v>29906256</v>
      </c>
      <c r="L59" s="351">
        <v>29906256</v>
      </c>
      <c r="M59" s="351"/>
      <c r="N59" s="351"/>
      <c r="O59" s="351"/>
    </row>
    <row r="60" spans="1:15" ht="30" customHeight="1">
      <c r="A60" s="354"/>
      <c r="B60" s="355"/>
      <c r="C60" s="351"/>
      <c r="D60" s="351"/>
      <c r="E60" s="351"/>
      <c r="F60" s="351"/>
      <c r="G60" s="351"/>
      <c r="H60" s="351"/>
      <c r="I60" s="351"/>
      <c r="J60" s="351"/>
      <c r="K60" s="351"/>
      <c r="L60" s="351"/>
      <c r="M60" s="351"/>
      <c r="N60" s="351"/>
      <c r="O60" s="351"/>
    </row>
    <row r="61" spans="1:15" ht="12.75">
      <c r="A61" s="354"/>
      <c r="B61" s="176" t="s">
        <v>171</v>
      </c>
      <c r="C61" s="351"/>
      <c r="D61" s="351"/>
      <c r="E61" s="173">
        <v>390806</v>
      </c>
      <c r="F61" s="352"/>
      <c r="G61" s="352"/>
      <c r="H61" s="351"/>
      <c r="I61" s="351"/>
      <c r="J61" s="351"/>
      <c r="K61" s="351"/>
      <c r="L61" s="351"/>
      <c r="M61" s="351"/>
      <c r="N61" s="351"/>
      <c r="O61" s="351"/>
    </row>
    <row r="62" spans="1:15" ht="12.75">
      <c r="A62" s="354"/>
      <c r="B62" s="176">
        <v>2005</v>
      </c>
      <c r="C62" s="351"/>
      <c r="D62" s="351"/>
      <c r="E62" s="173">
        <v>564410</v>
      </c>
      <c r="F62" s="357"/>
      <c r="G62" s="357"/>
      <c r="H62" s="351"/>
      <c r="I62" s="351"/>
      <c r="J62" s="351"/>
      <c r="K62" s="351"/>
      <c r="L62" s="351"/>
      <c r="M62" s="351"/>
      <c r="N62" s="351"/>
      <c r="O62" s="351"/>
    </row>
    <row r="63" spans="1:15" ht="12.75">
      <c r="A63" s="354"/>
      <c r="B63" s="175">
        <v>2007</v>
      </c>
      <c r="C63" s="351"/>
      <c r="D63" s="351"/>
      <c r="E63" s="173">
        <v>39875008</v>
      </c>
      <c r="F63" s="357"/>
      <c r="G63" s="357"/>
      <c r="H63" s="351"/>
      <c r="I63" s="351"/>
      <c r="J63" s="351"/>
      <c r="K63" s="351"/>
      <c r="L63" s="351"/>
      <c r="M63" s="351"/>
      <c r="N63" s="351"/>
      <c r="O63" s="351"/>
    </row>
    <row r="64" spans="1:15" ht="12.75">
      <c r="A64" s="354"/>
      <c r="B64" s="175">
        <v>2008</v>
      </c>
      <c r="C64" s="351"/>
      <c r="D64" s="351"/>
      <c r="E64" s="173">
        <v>23410971</v>
      </c>
      <c r="F64" s="357"/>
      <c r="G64" s="357"/>
      <c r="H64" s="351"/>
      <c r="I64" s="351"/>
      <c r="J64" s="351"/>
      <c r="K64" s="351"/>
      <c r="L64" s="351"/>
      <c r="M64" s="351"/>
      <c r="N64" s="351"/>
      <c r="O64" s="351"/>
    </row>
    <row r="65" spans="1:15" ht="12.75">
      <c r="A65" s="354"/>
      <c r="B65" s="175">
        <v>2009</v>
      </c>
      <c r="C65" s="351"/>
      <c r="D65" s="351"/>
      <c r="E65" s="173">
        <v>4960073</v>
      </c>
      <c r="F65" s="353"/>
      <c r="G65" s="353"/>
      <c r="H65" s="351"/>
      <c r="I65" s="351"/>
      <c r="J65" s="351"/>
      <c r="K65" s="351"/>
      <c r="L65" s="351"/>
      <c r="M65" s="351"/>
      <c r="N65" s="351"/>
      <c r="O65" s="351"/>
    </row>
    <row r="66" spans="1:15" ht="25.5">
      <c r="A66" s="354" t="s">
        <v>208</v>
      </c>
      <c r="B66" s="185" t="s">
        <v>177</v>
      </c>
      <c r="C66" s="351"/>
      <c r="D66" s="351"/>
      <c r="E66" s="351"/>
      <c r="F66" s="351"/>
      <c r="G66" s="351"/>
      <c r="H66" s="351"/>
      <c r="I66" s="351"/>
      <c r="J66" s="351"/>
      <c r="K66" s="351"/>
      <c r="L66" s="351"/>
      <c r="M66" s="351"/>
      <c r="N66" s="351"/>
      <c r="O66" s="351"/>
    </row>
    <row r="67" spans="1:15" ht="12.75">
      <c r="A67" s="354"/>
      <c r="B67" s="185" t="s">
        <v>239</v>
      </c>
      <c r="C67" s="351"/>
      <c r="D67" s="351"/>
      <c r="E67" s="351"/>
      <c r="F67" s="351"/>
      <c r="G67" s="351"/>
      <c r="H67" s="351"/>
      <c r="I67" s="351"/>
      <c r="J67" s="351"/>
      <c r="K67" s="351"/>
      <c r="L67" s="351"/>
      <c r="M67" s="351"/>
      <c r="N67" s="351"/>
      <c r="O67" s="351"/>
    </row>
    <row r="68" spans="1:15" ht="12.75">
      <c r="A68" s="354"/>
      <c r="B68" s="181" t="s">
        <v>240</v>
      </c>
      <c r="C68" s="351"/>
      <c r="D68" s="351"/>
      <c r="E68" s="351"/>
      <c r="F68" s="351"/>
      <c r="G68" s="351"/>
      <c r="H68" s="351"/>
      <c r="I68" s="351"/>
      <c r="J68" s="351"/>
      <c r="K68" s="351"/>
      <c r="L68" s="351"/>
      <c r="M68" s="351"/>
      <c r="N68" s="351"/>
      <c r="O68" s="351"/>
    </row>
    <row r="69" spans="1:15" ht="36" customHeight="1">
      <c r="A69" s="354"/>
      <c r="B69" s="355" t="s">
        <v>241</v>
      </c>
      <c r="C69" s="351">
        <v>61</v>
      </c>
      <c r="D69" s="356" t="s">
        <v>209</v>
      </c>
      <c r="E69" s="351">
        <f>SUM(E71:E73)</f>
        <v>7250000</v>
      </c>
      <c r="F69" s="351">
        <f>G69+K69</f>
        <v>2000000</v>
      </c>
      <c r="G69" s="351">
        <f>H69+I69+J69</f>
        <v>300000</v>
      </c>
      <c r="H69" s="351"/>
      <c r="I69" s="351"/>
      <c r="J69" s="351">
        <v>300000</v>
      </c>
      <c r="K69" s="351">
        <f>L69+M69+N69+O69</f>
        <v>1700000</v>
      </c>
      <c r="L69" s="351">
        <v>1700000</v>
      </c>
      <c r="M69" s="351"/>
      <c r="N69" s="351"/>
      <c r="O69" s="351"/>
    </row>
    <row r="70" spans="1:15" ht="36" customHeight="1">
      <c r="A70" s="354"/>
      <c r="B70" s="355"/>
      <c r="C70" s="351"/>
      <c r="D70" s="351"/>
      <c r="E70" s="351"/>
      <c r="F70" s="351"/>
      <c r="G70" s="351"/>
      <c r="H70" s="351"/>
      <c r="I70" s="351"/>
      <c r="J70" s="351"/>
      <c r="K70" s="351"/>
      <c r="L70" s="351"/>
      <c r="M70" s="351"/>
      <c r="N70" s="351"/>
      <c r="O70" s="351"/>
    </row>
    <row r="71" spans="1:15" ht="12.75">
      <c r="A71" s="354"/>
      <c r="B71" s="175">
        <v>2006</v>
      </c>
      <c r="C71" s="351"/>
      <c r="D71" s="351"/>
      <c r="E71" s="173">
        <v>250000</v>
      </c>
      <c r="F71" s="357"/>
      <c r="G71" s="357"/>
      <c r="H71" s="351"/>
      <c r="I71" s="351"/>
      <c r="J71" s="351"/>
      <c r="K71" s="351"/>
      <c r="L71" s="351"/>
      <c r="M71" s="351"/>
      <c r="N71" s="351"/>
      <c r="O71" s="351"/>
    </row>
    <row r="72" spans="1:15" ht="12.75">
      <c r="A72" s="354"/>
      <c r="B72" s="175">
        <v>2007</v>
      </c>
      <c r="C72" s="351"/>
      <c r="D72" s="351"/>
      <c r="E72" s="173">
        <v>2000000</v>
      </c>
      <c r="F72" s="357"/>
      <c r="G72" s="357"/>
      <c r="H72" s="351"/>
      <c r="I72" s="351"/>
      <c r="J72" s="351"/>
      <c r="K72" s="351"/>
      <c r="L72" s="351"/>
      <c r="M72" s="351"/>
      <c r="N72" s="351"/>
      <c r="O72" s="351"/>
    </row>
    <row r="73" spans="1:15" ht="12.75">
      <c r="A73" s="354"/>
      <c r="B73" s="175">
        <v>2008</v>
      </c>
      <c r="C73" s="351"/>
      <c r="D73" s="351"/>
      <c r="E73" s="173">
        <v>5000000</v>
      </c>
      <c r="F73" s="353"/>
      <c r="G73" s="353"/>
      <c r="H73" s="351"/>
      <c r="I73" s="351"/>
      <c r="J73" s="351"/>
      <c r="K73" s="351"/>
      <c r="L73" s="351"/>
      <c r="M73" s="351"/>
      <c r="N73" s="351"/>
      <c r="O73" s="351"/>
    </row>
    <row r="74" spans="1:15" ht="25.5">
      <c r="A74" s="354" t="s">
        <v>210</v>
      </c>
      <c r="B74" s="185" t="s">
        <v>177</v>
      </c>
      <c r="C74" s="351"/>
      <c r="D74" s="351"/>
      <c r="E74" s="351"/>
      <c r="F74" s="351"/>
      <c r="G74" s="351"/>
      <c r="H74" s="351"/>
      <c r="I74" s="351"/>
      <c r="J74" s="351"/>
      <c r="K74" s="351"/>
      <c r="L74" s="351"/>
      <c r="M74" s="351"/>
      <c r="N74" s="351"/>
      <c r="O74" s="351"/>
    </row>
    <row r="75" spans="1:15" ht="25.5">
      <c r="A75" s="354"/>
      <c r="B75" s="185" t="s">
        <v>242</v>
      </c>
      <c r="C75" s="351"/>
      <c r="D75" s="351"/>
      <c r="E75" s="351"/>
      <c r="F75" s="351"/>
      <c r="G75" s="351"/>
      <c r="H75" s="351"/>
      <c r="I75" s="351"/>
      <c r="J75" s="351"/>
      <c r="K75" s="351"/>
      <c r="L75" s="351"/>
      <c r="M75" s="351"/>
      <c r="N75" s="351"/>
      <c r="O75" s="351"/>
    </row>
    <row r="76" spans="1:15" ht="38.25">
      <c r="A76" s="354"/>
      <c r="B76" s="181" t="s">
        <v>243</v>
      </c>
      <c r="C76" s="351"/>
      <c r="D76" s="351"/>
      <c r="E76" s="351"/>
      <c r="F76" s="351"/>
      <c r="G76" s="351"/>
      <c r="H76" s="351"/>
      <c r="I76" s="351"/>
      <c r="J76" s="351"/>
      <c r="K76" s="351"/>
      <c r="L76" s="351"/>
      <c r="M76" s="351"/>
      <c r="N76" s="351"/>
      <c r="O76" s="351"/>
    </row>
    <row r="77" spans="1:15" ht="51">
      <c r="A77" s="354"/>
      <c r="B77" s="181" t="s">
        <v>244</v>
      </c>
      <c r="C77" s="351"/>
      <c r="D77" s="351"/>
      <c r="E77" s="351"/>
      <c r="F77" s="351"/>
      <c r="G77" s="351"/>
      <c r="H77" s="351"/>
      <c r="I77" s="351"/>
      <c r="J77" s="351"/>
      <c r="K77" s="351"/>
      <c r="L77" s="351"/>
      <c r="M77" s="351"/>
      <c r="N77" s="351"/>
      <c r="O77" s="351"/>
    </row>
    <row r="78" spans="1:15" ht="36.75" customHeight="1">
      <c r="A78" s="354"/>
      <c r="B78" s="355" t="s">
        <v>245</v>
      </c>
      <c r="C78" s="351">
        <v>57</v>
      </c>
      <c r="D78" s="356" t="s">
        <v>211</v>
      </c>
      <c r="E78" s="351">
        <f>SUM(E80:E82)</f>
        <v>8505691</v>
      </c>
      <c r="F78" s="351">
        <f>G78+K78</f>
        <v>2000000</v>
      </c>
      <c r="G78" s="351">
        <f>H78+I78+J78</f>
        <v>300000</v>
      </c>
      <c r="H78" s="351">
        <v>300000</v>
      </c>
      <c r="I78" s="351"/>
      <c r="J78" s="351"/>
      <c r="K78" s="351">
        <f>L78+M78+N78+O78</f>
        <v>1700000</v>
      </c>
      <c r="L78" s="351">
        <v>1700000</v>
      </c>
      <c r="M78" s="351"/>
      <c r="N78" s="351"/>
      <c r="O78" s="351"/>
    </row>
    <row r="79" spans="1:15" ht="36.75" customHeight="1">
      <c r="A79" s="354"/>
      <c r="B79" s="355"/>
      <c r="C79" s="351"/>
      <c r="D79" s="351"/>
      <c r="E79" s="351"/>
      <c r="F79" s="351"/>
      <c r="G79" s="351"/>
      <c r="H79" s="351"/>
      <c r="I79" s="351"/>
      <c r="J79" s="351"/>
      <c r="K79" s="351"/>
      <c r="L79" s="351"/>
      <c r="M79" s="351"/>
      <c r="N79" s="351"/>
      <c r="O79" s="351"/>
    </row>
    <row r="80" spans="1:15" ht="12.75">
      <c r="A80" s="354"/>
      <c r="B80" s="175">
        <v>2007</v>
      </c>
      <c r="C80" s="351"/>
      <c r="D80" s="351"/>
      <c r="E80" s="173">
        <v>2000000</v>
      </c>
      <c r="F80" s="357"/>
      <c r="G80" s="357"/>
      <c r="H80" s="351"/>
      <c r="I80" s="351"/>
      <c r="J80" s="351"/>
      <c r="K80" s="351"/>
      <c r="L80" s="351"/>
      <c r="M80" s="351"/>
      <c r="N80" s="351"/>
      <c r="O80" s="351"/>
    </row>
    <row r="81" spans="1:15" ht="12.75">
      <c r="A81" s="354"/>
      <c r="B81" s="175">
        <v>2008</v>
      </c>
      <c r="C81" s="351"/>
      <c r="D81" s="351"/>
      <c r="E81" s="173">
        <v>3000000</v>
      </c>
      <c r="F81" s="357"/>
      <c r="G81" s="357"/>
      <c r="H81" s="351"/>
      <c r="I81" s="351"/>
      <c r="J81" s="351"/>
      <c r="K81" s="351"/>
      <c r="L81" s="351"/>
      <c r="M81" s="351"/>
      <c r="N81" s="351"/>
      <c r="O81" s="351"/>
    </row>
    <row r="82" spans="1:15" ht="12.75">
      <c r="A82" s="354"/>
      <c r="B82" s="175">
        <v>2009</v>
      </c>
      <c r="C82" s="351"/>
      <c r="D82" s="351"/>
      <c r="E82" s="173">
        <v>3505691</v>
      </c>
      <c r="F82" s="353"/>
      <c r="G82" s="353"/>
      <c r="H82" s="351"/>
      <c r="I82" s="351"/>
      <c r="J82" s="351"/>
      <c r="K82" s="351"/>
      <c r="L82" s="351"/>
      <c r="M82" s="351"/>
      <c r="N82" s="351"/>
      <c r="O82" s="351"/>
    </row>
    <row r="83" spans="1:15" s="167" customFormat="1" ht="18.75" customHeight="1">
      <c r="A83" s="177" t="s">
        <v>180</v>
      </c>
      <c r="B83" s="177" t="s">
        <v>181</v>
      </c>
      <c r="C83" s="362" t="s">
        <v>166</v>
      </c>
      <c r="D83" s="362"/>
      <c r="E83" s="178">
        <f>E87+E93+E101+E108+E115</f>
        <v>2686134</v>
      </c>
      <c r="F83" s="178">
        <f>F87+F93+F101+F108+F115</f>
        <v>1266455</v>
      </c>
      <c r="G83" s="178">
        <f aca="true" t="shared" si="1" ref="G83:O83">G87+G93+G101+G108+G115</f>
        <v>481491</v>
      </c>
      <c r="H83" s="178">
        <f t="shared" si="1"/>
        <v>0</v>
      </c>
      <c r="I83" s="178">
        <f t="shared" si="1"/>
        <v>0</v>
      </c>
      <c r="J83" s="178">
        <f t="shared" si="1"/>
        <v>481491</v>
      </c>
      <c r="K83" s="178">
        <f t="shared" si="1"/>
        <v>784964</v>
      </c>
      <c r="L83" s="178">
        <f t="shared" si="1"/>
        <v>0</v>
      </c>
      <c r="M83" s="178">
        <f t="shared" si="1"/>
        <v>0</v>
      </c>
      <c r="N83" s="178">
        <f t="shared" si="1"/>
        <v>0</v>
      </c>
      <c r="O83" s="178">
        <f t="shared" si="1"/>
        <v>784964</v>
      </c>
    </row>
    <row r="84" spans="1:15" ht="25.5">
      <c r="A84" s="354" t="s">
        <v>182</v>
      </c>
      <c r="B84" s="185" t="s">
        <v>175</v>
      </c>
      <c r="C84" s="351"/>
      <c r="D84" s="351"/>
      <c r="E84" s="351"/>
      <c r="F84" s="351"/>
      <c r="G84" s="351"/>
      <c r="H84" s="351"/>
      <c r="I84" s="351"/>
      <c r="J84" s="351"/>
      <c r="K84" s="351"/>
      <c r="L84" s="351"/>
      <c r="M84" s="351"/>
      <c r="N84" s="351"/>
      <c r="O84" s="351"/>
    </row>
    <row r="85" spans="1:15" ht="25.5">
      <c r="A85" s="354"/>
      <c r="B85" s="185" t="s">
        <v>183</v>
      </c>
      <c r="C85" s="351"/>
      <c r="D85" s="351"/>
      <c r="E85" s="351"/>
      <c r="F85" s="351"/>
      <c r="G85" s="351"/>
      <c r="H85" s="351"/>
      <c r="I85" s="351"/>
      <c r="J85" s="351"/>
      <c r="K85" s="351"/>
      <c r="L85" s="351"/>
      <c r="M85" s="351"/>
      <c r="N85" s="351"/>
      <c r="O85" s="351"/>
    </row>
    <row r="86" spans="1:15" ht="51">
      <c r="A86" s="354"/>
      <c r="B86" s="181" t="s">
        <v>255</v>
      </c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</row>
    <row r="87" spans="1:15" ht="22.5" customHeight="1">
      <c r="A87" s="354"/>
      <c r="B87" s="355" t="s">
        <v>249</v>
      </c>
      <c r="C87" s="351">
        <v>23</v>
      </c>
      <c r="D87" s="356" t="s">
        <v>250</v>
      </c>
      <c r="E87" s="351">
        <f>SUM(E89:E90)</f>
        <v>800772</v>
      </c>
      <c r="F87" s="351">
        <f>G87+K87</f>
        <v>637436</v>
      </c>
      <c r="G87" s="351">
        <f>H87+I87+J87</f>
        <v>159359</v>
      </c>
      <c r="H87" s="351"/>
      <c r="I87" s="351"/>
      <c r="J87" s="351">
        <v>159359</v>
      </c>
      <c r="K87" s="351">
        <f>L87+M87+N87+O87</f>
        <v>478077</v>
      </c>
      <c r="L87" s="351"/>
      <c r="M87" s="351"/>
      <c r="N87" s="351"/>
      <c r="O87" s="351">
        <v>478077</v>
      </c>
    </row>
    <row r="88" spans="1:15" ht="22.5" customHeight="1">
      <c r="A88" s="354"/>
      <c r="B88" s="355"/>
      <c r="C88" s="351"/>
      <c r="D88" s="351"/>
      <c r="E88" s="351"/>
      <c r="F88" s="351"/>
      <c r="G88" s="351"/>
      <c r="H88" s="351"/>
      <c r="I88" s="351"/>
      <c r="J88" s="351"/>
      <c r="K88" s="351"/>
      <c r="L88" s="351"/>
      <c r="M88" s="351"/>
      <c r="N88" s="351"/>
      <c r="O88" s="351"/>
    </row>
    <row r="89" spans="1:15" ht="12.75">
      <c r="A89" s="354"/>
      <c r="B89" s="175">
        <v>2006</v>
      </c>
      <c r="C89" s="351"/>
      <c r="D89" s="351"/>
      <c r="E89" s="173">
        <v>163336</v>
      </c>
      <c r="F89" s="352"/>
      <c r="G89" s="352"/>
      <c r="H89" s="351"/>
      <c r="I89" s="351"/>
      <c r="J89" s="351"/>
      <c r="K89" s="351"/>
      <c r="L89" s="351"/>
      <c r="M89" s="351"/>
      <c r="N89" s="351"/>
      <c r="O89" s="351"/>
    </row>
    <row r="90" spans="1:15" ht="12.75">
      <c r="A90" s="354"/>
      <c r="B90" s="175">
        <v>2007</v>
      </c>
      <c r="C90" s="351"/>
      <c r="D90" s="351"/>
      <c r="E90" s="173">
        <v>637436</v>
      </c>
      <c r="F90" s="353"/>
      <c r="G90" s="353"/>
      <c r="H90" s="351"/>
      <c r="I90" s="351"/>
      <c r="J90" s="351"/>
      <c r="K90" s="351"/>
      <c r="L90" s="351"/>
      <c r="M90" s="351"/>
      <c r="N90" s="351"/>
      <c r="O90" s="351"/>
    </row>
    <row r="91" spans="1:15" ht="63.75">
      <c r="A91" s="354" t="s">
        <v>246</v>
      </c>
      <c r="B91" s="185" t="s">
        <v>256</v>
      </c>
      <c r="C91" s="351"/>
      <c r="D91" s="351"/>
      <c r="E91" s="351"/>
      <c r="F91" s="351"/>
      <c r="G91" s="351"/>
      <c r="H91" s="351"/>
      <c r="I91" s="351"/>
      <c r="J91" s="351"/>
      <c r="K91" s="351"/>
      <c r="L91" s="351"/>
      <c r="M91" s="351"/>
      <c r="N91" s="351"/>
      <c r="O91" s="351"/>
    </row>
    <row r="92" spans="1:15" ht="89.25">
      <c r="A92" s="354"/>
      <c r="B92" s="185" t="s">
        <v>257</v>
      </c>
      <c r="C92" s="351"/>
      <c r="D92" s="351"/>
      <c r="E92" s="351"/>
      <c r="F92" s="351"/>
      <c r="G92" s="351"/>
      <c r="H92" s="351"/>
      <c r="I92" s="351"/>
      <c r="J92" s="351"/>
      <c r="K92" s="351"/>
      <c r="L92" s="351"/>
      <c r="M92" s="351"/>
      <c r="N92" s="351"/>
      <c r="O92" s="351"/>
    </row>
    <row r="93" spans="1:15" ht="15.75" customHeight="1">
      <c r="A93" s="354"/>
      <c r="B93" s="355" t="s">
        <v>251</v>
      </c>
      <c r="C93" s="351"/>
      <c r="D93" s="356" t="s">
        <v>250</v>
      </c>
      <c r="E93" s="351">
        <f>SUM(E95:E97)</f>
        <v>1300000</v>
      </c>
      <c r="F93" s="351">
        <f>G93+K93</f>
        <v>200000</v>
      </c>
      <c r="G93" s="351">
        <f>H93+I93+J93</f>
        <v>200000</v>
      </c>
      <c r="H93" s="351"/>
      <c r="I93" s="351"/>
      <c r="J93" s="351">
        <v>200000</v>
      </c>
      <c r="K93" s="351">
        <f>L93+M93+N93+O93</f>
        <v>0</v>
      </c>
      <c r="L93" s="351"/>
      <c r="M93" s="351"/>
      <c r="N93" s="351"/>
      <c r="O93" s="351"/>
    </row>
    <row r="94" spans="1:15" ht="15.75" customHeight="1">
      <c r="A94" s="354"/>
      <c r="B94" s="355"/>
      <c r="C94" s="351"/>
      <c r="D94" s="351"/>
      <c r="E94" s="351"/>
      <c r="F94" s="351"/>
      <c r="G94" s="351"/>
      <c r="H94" s="351"/>
      <c r="I94" s="351"/>
      <c r="J94" s="351"/>
      <c r="K94" s="351"/>
      <c r="L94" s="351"/>
      <c r="M94" s="351"/>
      <c r="N94" s="351"/>
      <c r="O94" s="351"/>
    </row>
    <row r="95" spans="1:15" ht="12.75">
      <c r="A95" s="354"/>
      <c r="B95" s="175">
        <v>2007</v>
      </c>
      <c r="C95" s="351"/>
      <c r="D95" s="351"/>
      <c r="E95" s="173">
        <v>200000</v>
      </c>
      <c r="F95" s="352"/>
      <c r="G95" s="352"/>
      <c r="H95" s="351"/>
      <c r="I95" s="351"/>
      <c r="J95" s="351"/>
      <c r="K95" s="351"/>
      <c r="L95" s="351"/>
      <c r="M95" s="351"/>
      <c r="N95" s="351"/>
      <c r="O95" s="351"/>
    </row>
    <row r="96" spans="1:15" ht="12.75">
      <c r="A96" s="354"/>
      <c r="B96" s="175">
        <v>2008</v>
      </c>
      <c r="C96" s="351"/>
      <c r="D96" s="351"/>
      <c r="E96" s="173">
        <v>700000</v>
      </c>
      <c r="F96" s="357"/>
      <c r="G96" s="357"/>
      <c r="H96" s="351"/>
      <c r="I96" s="351"/>
      <c r="J96" s="351"/>
      <c r="K96" s="351"/>
      <c r="L96" s="351"/>
      <c r="M96" s="351"/>
      <c r="N96" s="351"/>
      <c r="O96" s="351"/>
    </row>
    <row r="97" spans="1:15" ht="12.75">
      <c r="A97" s="354"/>
      <c r="B97" s="175">
        <v>2009</v>
      </c>
      <c r="C97" s="351"/>
      <c r="D97" s="351"/>
      <c r="E97" s="173">
        <v>400000</v>
      </c>
      <c r="F97" s="353"/>
      <c r="G97" s="353"/>
      <c r="H97" s="351"/>
      <c r="I97" s="351"/>
      <c r="J97" s="351"/>
      <c r="K97" s="351"/>
      <c r="L97" s="351"/>
      <c r="M97" s="351"/>
      <c r="N97" s="351"/>
      <c r="O97" s="351"/>
    </row>
    <row r="98" spans="1:15" ht="25.5">
      <c r="A98" s="354" t="s">
        <v>247</v>
      </c>
      <c r="B98" s="185" t="s">
        <v>175</v>
      </c>
      <c r="C98" s="351"/>
      <c r="D98" s="351"/>
      <c r="E98" s="351"/>
      <c r="F98" s="351"/>
      <c r="G98" s="351"/>
      <c r="H98" s="351"/>
      <c r="I98" s="351"/>
      <c r="J98" s="351"/>
      <c r="K98" s="351"/>
      <c r="L98" s="351"/>
      <c r="M98" s="351"/>
      <c r="N98" s="351"/>
      <c r="O98" s="351"/>
    </row>
    <row r="99" spans="1:15" ht="25.5">
      <c r="A99" s="354"/>
      <c r="B99" s="185" t="s">
        <v>183</v>
      </c>
      <c r="C99" s="351"/>
      <c r="D99" s="351"/>
      <c r="E99" s="351"/>
      <c r="F99" s="351"/>
      <c r="G99" s="351"/>
      <c r="H99" s="351"/>
      <c r="I99" s="351"/>
      <c r="J99" s="351"/>
      <c r="K99" s="351"/>
      <c r="L99" s="351"/>
      <c r="M99" s="351"/>
      <c r="N99" s="351"/>
      <c r="O99" s="351"/>
    </row>
    <row r="100" spans="1:15" ht="38.25">
      <c r="A100" s="354"/>
      <c r="B100" s="181" t="s">
        <v>184</v>
      </c>
      <c r="C100" s="351"/>
      <c r="D100" s="351"/>
      <c r="E100" s="351"/>
      <c r="F100" s="351"/>
      <c r="G100" s="351"/>
      <c r="H100" s="351"/>
      <c r="I100" s="351"/>
      <c r="J100" s="351"/>
      <c r="K100" s="351"/>
      <c r="L100" s="351"/>
      <c r="M100" s="351"/>
      <c r="N100" s="351"/>
      <c r="O100" s="351"/>
    </row>
    <row r="101" spans="1:15" ht="27" customHeight="1">
      <c r="A101" s="354"/>
      <c r="B101" s="355" t="s">
        <v>252</v>
      </c>
      <c r="C101" s="351">
        <v>23</v>
      </c>
      <c r="D101" s="356" t="s">
        <v>185</v>
      </c>
      <c r="E101" s="351">
        <f>SUM(E103:E104)</f>
        <v>266001</v>
      </c>
      <c r="F101" s="351">
        <f>G101+K101</f>
        <v>186201</v>
      </c>
      <c r="G101" s="351">
        <f>H101+I101+J101</f>
        <v>61428</v>
      </c>
      <c r="H101" s="351"/>
      <c r="I101" s="351"/>
      <c r="J101" s="351">
        <v>61428</v>
      </c>
      <c r="K101" s="351">
        <f>L101+M101+N101+O101</f>
        <v>124773</v>
      </c>
      <c r="L101" s="351"/>
      <c r="M101" s="351"/>
      <c r="N101" s="351"/>
      <c r="O101" s="351">
        <v>124773</v>
      </c>
    </row>
    <row r="102" spans="1:15" ht="27" customHeight="1">
      <c r="A102" s="354"/>
      <c r="B102" s="355"/>
      <c r="C102" s="351"/>
      <c r="D102" s="351"/>
      <c r="E102" s="351"/>
      <c r="F102" s="351"/>
      <c r="G102" s="351"/>
      <c r="H102" s="351"/>
      <c r="I102" s="351"/>
      <c r="J102" s="351"/>
      <c r="K102" s="351"/>
      <c r="L102" s="351"/>
      <c r="M102" s="351"/>
      <c r="N102" s="351"/>
      <c r="O102" s="351"/>
    </row>
    <row r="103" spans="1:15" ht="12.75">
      <c r="A103" s="354"/>
      <c r="B103" s="175">
        <v>2006</v>
      </c>
      <c r="C103" s="351"/>
      <c r="D103" s="351"/>
      <c r="E103" s="173">
        <v>79800</v>
      </c>
      <c r="F103" s="352"/>
      <c r="G103" s="352"/>
      <c r="H103" s="351"/>
      <c r="I103" s="351"/>
      <c r="J103" s="351"/>
      <c r="K103" s="351"/>
      <c r="L103" s="351"/>
      <c r="M103" s="351"/>
      <c r="N103" s="351"/>
      <c r="O103" s="351"/>
    </row>
    <row r="104" spans="1:15" ht="12.75">
      <c r="A104" s="354"/>
      <c r="B104" s="175">
        <v>2007</v>
      </c>
      <c r="C104" s="351"/>
      <c r="D104" s="351"/>
      <c r="E104" s="173">
        <v>186201</v>
      </c>
      <c r="F104" s="353"/>
      <c r="G104" s="353"/>
      <c r="H104" s="351"/>
      <c r="I104" s="351"/>
      <c r="J104" s="351"/>
      <c r="K104" s="351"/>
      <c r="L104" s="351"/>
      <c r="M104" s="351"/>
      <c r="N104" s="351"/>
      <c r="O104" s="351"/>
    </row>
    <row r="105" spans="1:15" ht="25.5">
      <c r="A105" s="354" t="s">
        <v>248</v>
      </c>
      <c r="B105" s="185" t="s">
        <v>258</v>
      </c>
      <c r="C105" s="351"/>
      <c r="D105" s="351"/>
      <c r="E105" s="351"/>
      <c r="F105" s="351"/>
      <c r="G105" s="351"/>
      <c r="H105" s="351"/>
      <c r="I105" s="351"/>
      <c r="J105" s="351"/>
      <c r="K105" s="351"/>
      <c r="L105" s="351"/>
      <c r="M105" s="351"/>
      <c r="N105" s="351"/>
      <c r="O105" s="351"/>
    </row>
    <row r="106" spans="1:15" ht="25.5">
      <c r="A106" s="354"/>
      <c r="B106" s="185" t="s">
        <v>259</v>
      </c>
      <c r="C106" s="351"/>
      <c r="D106" s="351"/>
      <c r="E106" s="351"/>
      <c r="F106" s="351"/>
      <c r="G106" s="351"/>
      <c r="H106" s="351"/>
      <c r="I106" s="351"/>
      <c r="J106" s="351"/>
      <c r="K106" s="351"/>
      <c r="L106" s="351"/>
      <c r="M106" s="351"/>
      <c r="N106" s="351"/>
      <c r="O106" s="351"/>
    </row>
    <row r="107" spans="1:15" ht="38.25">
      <c r="A107" s="354"/>
      <c r="B107" s="181" t="s">
        <v>184</v>
      </c>
      <c r="C107" s="351"/>
      <c r="D107" s="351"/>
      <c r="E107" s="351"/>
      <c r="F107" s="351"/>
      <c r="G107" s="351"/>
      <c r="H107" s="351"/>
      <c r="I107" s="351"/>
      <c r="J107" s="351"/>
      <c r="K107" s="351"/>
      <c r="L107" s="351"/>
      <c r="M107" s="351"/>
      <c r="N107" s="351"/>
      <c r="O107" s="351"/>
    </row>
    <row r="108" spans="1:15" ht="17.25" customHeight="1">
      <c r="A108" s="354"/>
      <c r="B108" s="355" t="s">
        <v>253</v>
      </c>
      <c r="C108" s="351">
        <v>182</v>
      </c>
      <c r="D108" s="356" t="s">
        <v>254</v>
      </c>
      <c r="E108" s="351">
        <f>SUM(E110:E111)</f>
        <v>199361</v>
      </c>
      <c r="F108" s="351">
        <f>G108+K108</f>
        <v>182818</v>
      </c>
      <c r="G108" s="351">
        <f>H108+I108+J108</f>
        <v>45704</v>
      </c>
      <c r="H108" s="351"/>
      <c r="I108" s="351"/>
      <c r="J108" s="351">
        <v>45704</v>
      </c>
      <c r="K108" s="351">
        <f>L108+M108+N108+O108</f>
        <v>137114</v>
      </c>
      <c r="L108" s="351"/>
      <c r="M108" s="351"/>
      <c r="N108" s="351"/>
      <c r="O108" s="351">
        <v>137114</v>
      </c>
    </row>
    <row r="109" spans="1:15" ht="17.25" customHeight="1">
      <c r="A109" s="354"/>
      <c r="B109" s="355"/>
      <c r="C109" s="351"/>
      <c r="D109" s="351"/>
      <c r="E109" s="351"/>
      <c r="F109" s="351"/>
      <c r="G109" s="351"/>
      <c r="H109" s="351"/>
      <c r="I109" s="351"/>
      <c r="J109" s="351"/>
      <c r="K109" s="351"/>
      <c r="L109" s="351"/>
      <c r="M109" s="351"/>
      <c r="N109" s="351"/>
      <c r="O109" s="351"/>
    </row>
    <row r="110" spans="1:15" ht="12.75">
      <c r="A110" s="354"/>
      <c r="B110" s="175">
        <v>2006</v>
      </c>
      <c r="C110" s="351"/>
      <c r="D110" s="351"/>
      <c r="E110" s="173">
        <v>16543</v>
      </c>
      <c r="F110" s="352"/>
      <c r="G110" s="352"/>
      <c r="H110" s="351"/>
      <c r="I110" s="351"/>
      <c r="J110" s="351"/>
      <c r="K110" s="351"/>
      <c r="L110" s="351"/>
      <c r="M110" s="351"/>
      <c r="N110" s="351"/>
      <c r="O110" s="351"/>
    </row>
    <row r="111" spans="1:15" ht="12.75">
      <c r="A111" s="354"/>
      <c r="B111" s="175">
        <v>2007</v>
      </c>
      <c r="C111" s="351"/>
      <c r="D111" s="351"/>
      <c r="E111" s="173">
        <v>182818</v>
      </c>
      <c r="F111" s="353"/>
      <c r="G111" s="353"/>
      <c r="H111" s="351"/>
      <c r="I111" s="351"/>
      <c r="J111" s="351"/>
      <c r="K111" s="351"/>
      <c r="L111" s="351"/>
      <c r="M111" s="351"/>
      <c r="N111" s="351"/>
      <c r="O111" s="351"/>
    </row>
    <row r="112" spans="1:15" ht="25.5">
      <c r="A112" s="354" t="s">
        <v>264</v>
      </c>
      <c r="B112" s="185" t="s">
        <v>260</v>
      </c>
      <c r="C112" s="351"/>
      <c r="D112" s="351"/>
      <c r="E112" s="351"/>
      <c r="F112" s="351"/>
      <c r="G112" s="351"/>
      <c r="H112" s="351"/>
      <c r="I112" s="351"/>
      <c r="J112" s="351"/>
      <c r="K112" s="351"/>
      <c r="L112" s="351"/>
      <c r="M112" s="351"/>
      <c r="N112" s="351"/>
      <c r="O112" s="351"/>
    </row>
    <row r="113" spans="1:15" ht="51">
      <c r="A113" s="354"/>
      <c r="B113" s="185" t="s">
        <v>265</v>
      </c>
      <c r="C113" s="351"/>
      <c r="D113" s="351"/>
      <c r="E113" s="351"/>
      <c r="F113" s="351"/>
      <c r="G113" s="351"/>
      <c r="H113" s="351"/>
      <c r="I113" s="351"/>
      <c r="J113" s="351"/>
      <c r="K113" s="351"/>
      <c r="L113" s="351"/>
      <c r="M113" s="351"/>
      <c r="N113" s="351"/>
      <c r="O113" s="351"/>
    </row>
    <row r="114" spans="1:15" ht="25.5">
      <c r="A114" s="354"/>
      <c r="B114" s="181" t="s">
        <v>261</v>
      </c>
      <c r="C114" s="351"/>
      <c r="D114" s="351"/>
      <c r="E114" s="351"/>
      <c r="F114" s="351"/>
      <c r="G114" s="351"/>
      <c r="H114" s="351"/>
      <c r="I114" s="351"/>
      <c r="J114" s="351"/>
      <c r="K114" s="351"/>
      <c r="L114" s="351"/>
      <c r="M114" s="351"/>
      <c r="N114" s="351"/>
      <c r="O114" s="351"/>
    </row>
    <row r="115" spans="1:15" ht="17.25" customHeight="1">
      <c r="A115" s="354"/>
      <c r="B115" s="355" t="s">
        <v>262</v>
      </c>
      <c r="C115" s="351">
        <v>413</v>
      </c>
      <c r="D115" s="356" t="s">
        <v>263</v>
      </c>
      <c r="E115" s="351">
        <f>SUM(E117:E118)</f>
        <v>120000</v>
      </c>
      <c r="F115" s="351">
        <f>G115+K115</f>
        <v>60000</v>
      </c>
      <c r="G115" s="351">
        <f>H115+I115+J115</f>
        <v>15000</v>
      </c>
      <c r="H115" s="351"/>
      <c r="I115" s="351"/>
      <c r="J115" s="351">
        <v>15000</v>
      </c>
      <c r="K115" s="351">
        <f>L115+M115+N115+O115</f>
        <v>45000</v>
      </c>
      <c r="L115" s="351"/>
      <c r="M115" s="351"/>
      <c r="N115" s="351"/>
      <c r="O115" s="351">
        <v>45000</v>
      </c>
    </row>
    <row r="116" spans="1:15" ht="12.75">
      <c r="A116" s="354"/>
      <c r="B116" s="355"/>
      <c r="C116" s="351"/>
      <c r="D116" s="351"/>
      <c r="E116" s="351"/>
      <c r="F116" s="351"/>
      <c r="G116" s="351"/>
      <c r="H116" s="351"/>
      <c r="I116" s="351"/>
      <c r="J116" s="351"/>
      <c r="K116" s="351"/>
      <c r="L116" s="351"/>
      <c r="M116" s="351"/>
      <c r="N116" s="351"/>
      <c r="O116" s="351"/>
    </row>
    <row r="117" spans="1:15" ht="12.75">
      <c r="A117" s="354"/>
      <c r="B117" s="175">
        <v>2006</v>
      </c>
      <c r="C117" s="351"/>
      <c r="D117" s="351"/>
      <c r="E117" s="173">
        <v>60000</v>
      </c>
      <c r="F117" s="352"/>
      <c r="G117" s="352"/>
      <c r="H117" s="351"/>
      <c r="I117" s="351"/>
      <c r="J117" s="351"/>
      <c r="K117" s="351"/>
      <c r="L117" s="351"/>
      <c r="M117" s="351"/>
      <c r="N117" s="351"/>
      <c r="O117" s="351"/>
    </row>
    <row r="118" spans="1:15" ht="12.75">
      <c r="A118" s="354"/>
      <c r="B118" s="175">
        <v>2007</v>
      </c>
      <c r="C118" s="351"/>
      <c r="D118" s="351"/>
      <c r="E118" s="173">
        <v>60000</v>
      </c>
      <c r="F118" s="353"/>
      <c r="G118" s="353"/>
      <c r="H118" s="351"/>
      <c r="I118" s="351"/>
      <c r="J118" s="351"/>
      <c r="K118" s="351"/>
      <c r="L118" s="351"/>
      <c r="M118" s="351"/>
      <c r="N118" s="351"/>
      <c r="O118" s="351"/>
    </row>
    <row r="119" spans="1:15" s="168" customFormat="1" ht="29.25" customHeight="1">
      <c r="A119" s="358" t="s">
        <v>186</v>
      </c>
      <c r="B119" s="359"/>
      <c r="C119" s="360" t="s">
        <v>166</v>
      </c>
      <c r="D119" s="361"/>
      <c r="E119" s="174">
        <f aca="true" t="shared" si="2" ref="E119:O119">E8+E83</f>
        <v>459947700</v>
      </c>
      <c r="F119" s="174">
        <f t="shared" si="2"/>
        <v>215524696</v>
      </c>
      <c r="G119" s="174">
        <f t="shared" si="2"/>
        <v>92430953</v>
      </c>
      <c r="H119" s="174">
        <f t="shared" si="2"/>
        <v>47909398</v>
      </c>
      <c r="I119" s="174">
        <f t="shared" si="2"/>
        <v>0</v>
      </c>
      <c r="J119" s="174">
        <f t="shared" si="2"/>
        <v>44521555</v>
      </c>
      <c r="K119" s="174">
        <f t="shared" si="2"/>
        <v>123093743</v>
      </c>
      <c r="L119" s="174">
        <f t="shared" si="2"/>
        <v>41471256</v>
      </c>
      <c r="M119" s="174">
        <f t="shared" si="2"/>
        <v>0</v>
      </c>
      <c r="N119" s="174">
        <f t="shared" si="2"/>
        <v>0</v>
      </c>
      <c r="O119" s="174">
        <f t="shared" si="2"/>
        <v>81622487</v>
      </c>
    </row>
    <row r="120" spans="3:15" ht="12.75">
      <c r="C120" s="169"/>
      <c r="D120" s="169"/>
      <c r="E120" s="169"/>
      <c r="F120" s="169"/>
      <c r="G120" s="169"/>
      <c r="H120" s="169"/>
      <c r="I120" s="169"/>
      <c r="J120" s="169"/>
      <c r="K120" s="169"/>
      <c r="L120" s="169"/>
      <c r="M120" s="169"/>
      <c r="N120" s="169"/>
      <c r="O120" s="169"/>
    </row>
    <row r="121" spans="1:15" ht="12.75">
      <c r="A121" s="170"/>
      <c r="C121" s="169"/>
      <c r="D121" s="169"/>
      <c r="E121" s="169"/>
      <c r="F121" s="169"/>
      <c r="G121" s="169"/>
      <c r="H121" s="169"/>
      <c r="I121" s="169"/>
      <c r="J121" s="169"/>
      <c r="K121" s="169"/>
      <c r="L121" s="169"/>
      <c r="M121" s="169"/>
      <c r="N121" s="169"/>
      <c r="O121" s="169"/>
    </row>
    <row r="122" spans="1:15" ht="12.75">
      <c r="A122" s="170"/>
      <c r="C122" s="169"/>
      <c r="D122" s="169"/>
      <c r="E122" s="169"/>
      <c r="F122" s="169"/>
      <c r="G122" s="169"/>
      <c r="H122" s="169"/>
      <c r="I122" s="169"/>
      <c r="J122" s="169"/>
      <c r="K122" s="169"/>
      <c r="L122" s="169"/>
      <c r="M122" s="169"/>
      <c r="N122" s="169"/>
      <c r="O122" s="169"/>
    </row>
    <row r="123" spans="3:15" ht="12.75">
      <c r="C123" s="169"/>
      <c r="D123" s="169"/>
      <c r="E123" s="169"/>
      <c r="F123" s="169"/>
      <c r="G123" s="169"/>
      <c r="H123" s="169"/>
      <c r="I123" s="169"/>
      <c r="J123" s="169"/>
      <c r="K123" s="169"/>
      <c r="L123" s="169"/>
      <c r="M123" s="169"/>
      <c r="N123" s="169"/>
      <c r="O123" s="169"/>
    </row>
    <row r="124" spans="1:15" ht="12.75">
      <c r="A124" s="170"/>
      <c r="C124" s="169"/>
      <c r="D124" s="169"/>
      <c r="E124" s="169"/>
      <c r="F124" s="169"/>
      <c r="G124" s="169"/>
      <c r="H124" s="169"/>
      <c r="I124" s="169"/>
      <c r="J124" s="169"/>
      <c r="K124" s="169"/>
      <c r="L124" s="169"/>
      <c r="M124" s="169"/>
      <c r="N124" s="169"/>
      <c r="O124" s="169"/>
    </row>
    <row r="125" spans="3:15" ht="12.75">
      <c r="C125" s="169"/>
      <c r="D125" s="169"/>
      <c r="E125" s="169"/>
      <c r="F125" s="169"/>
      <c r="G125" s="169"/>
      <c r="H125" s="169"/>
      <c r="I125" s="169"/>
      <c r="J125" s="169"/>
      <c r="K125" s="169"/>
      <c r="L125" s="169"/>
      <c r="M125" s="169"/>
      <c r="N125" s="169"/>
      <c r="O125" s="169"/>
    </row>
    <row r="126" spans="3:15" ht="12.75">
      <c r="C126" s="169"/>
      <c r="D126" s="169"/>
      <c r="E126" s="169"/>
      <c r="F126" s="169"/>
      <c r="G126" s="169"/>
      <c r="H126" s="169"/>
      <c r="I126" s="169"/>
      <c r="J126" s="169"/>
      <c r="K126" s="169"/>
      <c r="L126" s="169"/>
      <c r="M126" s="169"/>
      <c r="N126" s="169"/>
      <c r="O126" s="169"/>
    </row>
    <row r="127" spans="3:15" ht="12.75">
      <c r="C127" s="169"/>
      <c r="D127" s="169"/>
      <c r="E127" s="169"/>
      <c r="F127" s="169"/>
      <c r="G127" s="169"/>
      <c r="H127" s="169"/>
      <c r="I127" s="169"/>
      <c r="J127" s="169"/>
      <c r="K127" s="169"/>
      <c r="L127" s="169"/>
      <c r="M127" s="169"/>
      <c r="N127" s="169"/>
      <c r="O127" s="169"/>
    </row>
    <row r="128" spans="3:15" ht="12.75">
      <c r="C128" s="169"/>
      <c r="D128" s="169"/>
      <c r="E128" s="169"/>
      <c r="F128" s="169"/>
      <c r="G128" s="169"/>
      <c r="H128" s="169"/>
      <c r="I128" s="169"/>
      <c r="J128" s="169"/>
      <c r="K128" s="169"/>
      <c r="L128" s="169"/>
      <c r="M128" s="169"/>
      <c r="N128" s="169"/>
      <c r="O128" s="169"/>
    </row>
    <row r="129" spans="3:15" ht="12.75">
      <c r="C129" s="169"/>
      <c r="D129" s="169"/>
      <c r="E129" s="169"/>
      <c r="F129" s="169"/>
      <c r="G129" s="169"/>
      <c r="H129" s="169"/>
      <c r="I129" s="169"/>
      <c r="J129" s="169"/>
      <c r="K129" s="169"/>
      <c r="L129" s="169"/>
      <c r="M129" s="169"/>
      <c r="N129" s="169"/>
      <c r="O129" s="169"/>
    </row>
    <row r="130" spans="3:15" ht="12.75">
      <c r="C130" s="169"/>
      <c r="D130" s="169"/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</row>
    <row r="131" spans="3:15" ht="12.75">
      <c r="C131" s="169"/>
      <c r="D131" s="169"/>
      <c r="E131" s="169"/>
      <c r="F131" s="169"/>
      <c r="G131" s="169"/>
      <c r="H131" s="169"/>
      <c r="I131" s="169"/>
      <c r="J131" s="169"/>
      <c r="K131" s="169"/>
      <c r="L131" s="169"/>
      <c r="M131" s="169"/>
      <c r="N131" s="169"/>
      <c r="O131" s="169"/>
    </row>
    <row r="132" spans="3:15" ht="12.75">
      <c r="C132" s="169"/>
      <c r="D132" s="169"/>
      <c r="E132" s="169"/>
      <c r="F132" s="169"/>
      <c r="G132" s="169"/>
      <c r="H132" s="169"/>
      <c r="I132" s="169"/>
      <c r="J132" s="169"/>
      <c r="K132" s="169"/>
      <c r="L132" s="169"/>
      <c r="M132" s="169"/>
      <c r="N132" s="169"/>
      <c r="O132" s="169"/>
    </row>
    <row r="133" spans="3:15" ht="12.75">
      <c r="C133" s="169"/>
      <c r="D133" s="169"/>
      <c r="E133" s="169"/>
      <c r="F133" s="169"/>
      <c r="G133" s="169"/>
      <c r="H133" s="169"/>
      <c r="I133" s="169"/>
      <c r="J133" s="169"/>
      <c r="K133" s="169"/>
      <c r="L133" s="169"/>
      <c r="M133" s="169"/>
      <c r="N133" s="169"/>
      <c r="O133" s="169"/>
    </row>
    <row r="134" spans="3:15" ht="12.75">
      <c r="C134" s="169"/>
      <c r="D134" s="169"/>
      <c r="E134" s="169"/>
      <c r="F134" s="169"/>
      <c r="G134" s="169"/>
      <c r="H134" s="169"/>
      <c r="I134" s="169"/>
      <c r="J134" s="169"/>
      <c r="K134" s="169"/>
      <c r="L134" s="169"/>
      <c r="M134" s="169"/>
      <c r="N134" s="169"/>
      <c r="O134" s="169"/>
    </row>
    <row r="135" spans="3:15" ht="12.75">
      <c r="C135" s="169"/>
      <c r="D135" s="169"/>
      <c r="E135" s="169"/>
      <c r="F135" s="169"/>
      <c r="G135" s="169"/>
      <c r="H135" s="169"/>
      <c r="I135" s="169"/>
      <c r="J135" s="169"/>
      <c r="K135" s="169"/>
      <c r="L135" s="169"/>
      <c r="M135" s="169"/>
      <c r="N135" s="169"/>
      <c r="O135" s="169"/>
    </row>
    <row r="136" spans="3:15" ht="12.75">
      <c r="C136" s="169"/>
      <c r="D136" s="169"/>
      <c r="E136" s="169"/>
      <c r="F136" s="169"/>
      <c r="G136" s="169"/>
      <c r="H136" s="169"/>
      <c r="I136" s="169"/>
      <c r="J136" s="169"/>
      <c r="K136" s="169"/>
      <c r="L136" s="169"/>
      <c r="M136" s="169"/>
      <c r="N136" s="169"/>
      <c r="O136" s="169"/>
    </row>
    <row r="137" spans="3:15" ht="12.75">
      <c r="C137" s="169"/>
      <c r="D137" s="169"/>
      <c r="E137" s="169"/>
      <c r="F137" s="169"/>
      <c r="G137" s="169"/>
      <c r="H137" s="169"/>
      <c r="I137" s="169"/>
      <c r="J137" s="169"/>
      <c r="K137" s="169"/>
      <c r="L137" s="169"/>
      <c r="M137" s="169"/>
      <c r="N137" s="169"/>
      <c r="O137" s="169"/>
    </row>
    <row r="138" spans="3:15" ht="12.75">
      <c r="C138" s="169"/>
      <c r="D138" s="169"/>
      <c r="E138" s="169"/>
      <c r="F138" s="169"/>
      <c r="G138" s="169"/>
      <c r="H138" s="169"/>
      <c r="I138" s="169"/>
      <c r="J138" s="169"/>
      <c r="K138" s="169"/>
      <c r="L138" s="169"/>
      <c r="M138" s="169"/>
      <c r="N138" s="169"/>
      <c r="O138" s="169"/>
    </row>
    <row r="139" spans="3:15" ht="12.75">
      <c r="C139" s="169"/>
      <c r="D139" s="169"/>
      <c r="E139" s="169"/>
      <c r="F139" s="169"/>
      <c r="G139" s="169"/>
      <c r="H139" s="169"/>
      <c r="I139" s="169"/>
      <c r="J139" s="169"/>
      <c r="K139" s="169"/>
      <c r="L139" s="169"/>
      <c r="M139" s="169"/>
      <c r="N139" s="169"/>
      <c r="O139" s="169"/>
    </row>
    <row r="140" spans="3:15" ht="12.75">
      <c r="C140" s="169"/>
      <c r="D140" s="169"/>
      <c r="E140" s="169"/>
      <c r="F140" s="169"/>
      <c r="G140" s="169"/>
      <c r="H140" s="169"/>
      <c r="I140" s="169"/>
      <c r="J140" s="169"/>
      <c r="K140" s="169"/>
      <c r="L140" s="169"/>
      <c r="M140" s="169"/>
      <c r="N140" s="169"/>
      <c r="O140" s="169"/>
    </row>
    <row r="141" spans="3:15" ht="12.75">
      <c r="C141" s="169"/>
      <c r="D141" s="169"/>
      <c r="E141" s="169"/>
      <c r="F141" s="169"/>
      <c r="G141" s="169"/>
      <c r="H141" s="169"/>
      <c r="I141" s="169"/>
      <c r="J141" s="169"/>
      <c r="K141" s="169"/>
      <c r="L141" s="169"/>
      <c r="M141" s="169"/>
      <c r="N141" s="169"/>
      <c r="O141" s="169"/>
    </row>
    <row r="142" spans="3:15" ht="12.75">
      <c r="C142" s="169"/>
      <c r="D142" s="169"/>
      <c r="E142" s="169"/>
      <c r="F142" s="169"/>
      <c r="G142" s="169"/>
      <c r="H142" s="169"/>
      <c r="I142" s="169"/>
      <c r="J142" s="169"/>
      <c r="K142" s="169"/>
      <c r="L142" s="169"/>
      <c r="M142" s="169"/>
      <c r="N142" s="169"/>
      <c r="O142" s="169"/>
    </row>
    <row r="143" spans="3:15" ht="12.75">
      <c r="C143" s="169"/>
      <c r="D143" s="169"/>
      <c r="E143" s="169"/>
      <c r="F143" s="169"/>
      <c r="G143" s="169"/>
      <c r="H143" s="169"/>
      <c r="I143" s="169"/>
      <c r="J143" s="169"/>
      <c r="K143" s="169"/>
      <c r="L143" s="169"/>
      <c r="M143" s="169"/>
      <c r="N143" s="169"/>
      <c r="O143" s="169"/>
    </row>
    <row r="144" spans="3:15" ht="12.75">
      <c r="C144" s="169"/>
      <c r="D144" s="169"/>
      <c r="E144" s="169"/>
      <c r="F144" s="169"/>
      <c r="G144" s="169"/>
      <c r="H144" s="169"/>
      <c r="I144" s="169"/>
      <c r="J144" s="169"/>
      <c r="K144" s="169"/>
      <c r="L144" s="169"/>
      <c r="M144" s="169"/>
      <c r="N144" s="169"/>
      <c r="O144" s="169"/>
    </row>
    <row r="145" spans="3:15" ht="12.75">
      <c r="C145" s="169"/>
      <c r="D145" s="169"/>
      <c r="E145" s="169"/>
      <c r="F145" s="169"/>
      <c r="G145" s="169"/>
      <c r="H145" s="169"/>
      <c r="I145" s="169"/>
      <c r="J145" s="169"/>
      <c r="K145" s="169"/>
      <c r="L145" s="169"/>
      <c r="M145" s="169"/>
      <c r="N145" s="169"/>
      <c r="O145" s="169"/>
    </row>
    <row r="146" spans="3:15" ht="12.75">
      <c r="C146" s="169"/>
      <c r="D146" s="169"/>
      <c r="E146" s="169"/>
      <c r="F146" s="169"/>
      <c r="G146" s="169"/>
      <c r="H146" s="169"/>
      <c r="I146" s="169"/>
      <c r="J146" s="169"/>
      <c r="K146" s="169"/>
      <c r="L146" s="169"/>
      <c r="M146" s="169"/>
      <c r="N146" s="169"/>
      <c r="O146" s="169"/>
    </row>
    <row r="147" spans="3:15" ht="12.75">
      <c r="C147" s="169"/>
      <c r="D147" s="169"/>
      <c r="E147" s="169"/>
      <c r="F147" s="169"/>
      <c r="G147" s="169"/>
      <c r="H147" s="169"/>
      <c r="I147" s="169"/>
      <c r="J147" s="169"/>
      <c r="K147" s="169"/>
      <c r="L147" s="169"/>
      <c r="M147" s="169"/>
      <c r="N147" s="169"/>
      <c r="O147" s="169"/>
    </row>
  </sheetData>
  <mergeCells count="383">
    <mergeCell ref="L117:L118"/>
    <mergeCell ref="M117:M118"/>
    <mergeCell ref="N117:N118"/>
    <mergeCell ref="O117:O118"/>
    <mergeCell ref="N115:N116"/>
    <mergeCell ref="O115:O116"/>
    <mergeCell ref="C117:C118"/>
    <mergeCell ref="D117:D118"/>
    <mergeCell ref="F117:F118"/>
    <mergeCell ref="G117:G118"/>
    <mergeCell ref="H117:H118"/>
    <mergeCell ref="I117:I118"/>
    <mergeCell ref="J117:J118"/>
    <mergeCell ref="K117:K118"/>
    <mergeCell ref="J115:J116"/>
    <mergeCell ref="K115:K116"/>
    <mergeCell ref="L115:L116"/>
    <mergeCell ref="M115:M116"/>
    <mergeCell ref="A112:A118"/>
    <mergeCell ref="C112:O114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M14:M18"/>
    <mergeCell ref="N14:N18"/>
    <mergeCell ref="O14:O18"/>
    <mergeCell ref="C14:C18"/>
    <mergeCell ref="D14:D18"/>
    <mergeCell ref="I14:I18"/>
    <mergeCell ref="J14:J18"/>
    <mergeCell ref="K14:K18"/>
    <mergeCell ref="L14:L18"/>
    <mergeCell ref="N33:N37"/>
    <mergeCell ref="O33:O37"/>
    <mergeCell ref="J33:J37"/>
    <mergeCell ref="K33:K37"/>
    <mergeCell ref="L33:L37"/>
    <mergeCell ref="M33:M37"/>
    <mergeCell ref="C33:C37"/>
    <mergeCell ref="D33:D37"/>
    <mergeCell ref="H33:H37"/>
    <mergeCell ref="I33:I37"/>
    <mergeCell ref="F33:F37"/>
    <mergeCell ref="G33:G37"/>
    <mergeCell ref="A28:A37"/>
    <mergeCell ref="C28:O30"/>
    <mergeCell ref="B31:B32"/>
    <mergeCell ref="C31:C32"/>
    <mergeCell ref="D31:D32"/>
    <mergeCell ref="E31:E32"/>
    <mergeCell ref="F31:F32"/>
    <mergeCell ref="G31:G32"/>
    <mergeCell ref="H31:H32"/>
    <mergeCell ref="I31:I32"/>
    <mergeCell ref="I25:I27"/>
    <mergeCell ref="J25:J27"/>
    <mergeCell ref="K25:K27"/>
    <mergeCell ref="L25:L27"/>
    <mergeCell ref="A19:A27"/>
    <mergeCell ref="C19:O22"/>
    <mergeCell ref="B23:B24"/>
    <mergeCell ref="C23:C24"/>
    <mergeCell ref="D23:D24"/>
    <mergeCell ref="E23:E24"/>
    <mergeCell ref="G23:G24"/>
    <mergeCell ref="H23:H24"/>
    <mergeCell ref="I23:I24"/>
    <mergeCell ref="M23:M24"/>
    <mergeCell ref="B1:B6"/>
    <mergeCell ref="C1:C6"/>
    <mergeCell ref="A1:A6"/>
    <mergeCell ref="B12:B13"/>
    <mergeCell ref="A9:A18"/>
    <mergeCell ref="D1:D6"/>
    <mergeCell ref="C8:D8"/>
    <mergeCell ref="C25:C27"/>
    <mergeCell ref="D25:D27"/>
    <mergeCell ref="C9:O11"/>
    <mergeCell ref="C12:C13"/>
    <mergeCell ref="D12:D13"/>
    <mergeCell ref="E12:E13"/>
    <mergeCell ref="G12:G13"/>
    <mergeCell ref="E1:E6"/>
    <mergeCell ref="F1:O1"/>
    <mergeCell ref="F2:O2"/>
    <mergeCell ref="F3:F6"/>
    <mergeCell ref="G3:O3"/>
    <mergeCell ref="G4:J4"/>
    <mergeCell ref="G5:G6"/>
    <mergeCell ref="H5:J5"/>
    <mergeCell ref="K4:O4"/>
    <mergeCell ref="K5:K6"/>
    <mergeCell ref="L5:O5"/>
    <mergeCell ref="L12:L13"/>
    <mergeCell ref="O12:O13"/>
    <mergeCell ref="J12:J13"/>
    <mergeCell ref="K12:K13"/>
    <mergeCell ref="M12:M13"/>
    <mergeCell ref="N12:N13"/>
    <mergeCell ref="F12:F13"/>
    <mergeCell ref="F23:F24"/>
    <mergeCell ref="J23:J24"/>
    <mergeCell ref="H12:H13"/>
    <mergeCell ref="I12:I13"/>
    <mergeCell ref="N23:N24"/>
    <mergeCell ref="O23:O24"/>
    <mergeCell ref="K23:K24"/>
    <mergeCell ref="L23:L24"/>
    <mergeCell ref="O25:O27"/>
    <mergeCell ref="J31:J32"/>
    <mergeCell ref="K31:K32"/>
    <mergeCell ref="L31:L32"/>
    <mergeCell ref="M31:M32"/>
    <mergeCell ref="N31:N32"/>
    <mergeCell ref="O31:O32"/>
    <mergeCell ref="N25:N27"/>
    <mergeCell ref="M25:M27"/>
    <mergeCell ref="F25:F27"/>
    <mergeCell ref="G25:G27"/>
    <mergeCell ref="H25:H27"/>
    <mergeCell ref="F14:F18"/>
    <mergeCell ref="G14:G18"/>
    <mergeCell ref="H14:H18"/>
    <mergeCell ref="L51:L55"/>
    <mergeCell ref="M51:M55"/>
    <mergeCell ref="N51:N55"/>
    <mergeCell ref="O51:O55"/>
    <mergeCell ref="M108:M109"/>
    <mergeCell ref="N108:N109"/>
    <mergeCell ref="O108:O109"/>
    <mergeCell ref="I108:I109"/>
    <mergeCell ref="J108:J109"/>
    <mergeCell ref="K108:K109"/>
    <mergeCell ref="L108:L109"/>
    <mergeCell ref="A45:A55"/>
    <mergeCell ref="C45:O48"/>
    <mergeCell ref="B49:B50"/>
    <mergeCell ref="C49:C50"/>
    <mergeCell ref="D49:D50"/>
    <mergeCell ref="E49:E50"/>
    <mergeCell ref="F49:F50"/>
    <mergeCell ref="G49:G50"/>
    <mergeCell ref="H49:H50"/>
    <mergeCell ref="I49:I50"/>
    <mergeCell ref="N49:N50"/>
    <mergeCell ref="O49:O50"/>
    <mergeCell ref="J49:J50"/>
    <mergeCell ref="K49:K50"/>
    <mergeCell ref="L49:L50"/>
    <mergeCell ref="M49:M50"/>
    <mergeCell ref="C51:C55"/>
    <mergeCell ref="D51:D55"/>
    <mergeCell ref="F51:F55"/>
    <mergeCell ref="G51:G55"/>
    <mergeCell ref="H51:H55"/>
    <mergeCell ref="I51:I55"/>
    <mergeCell ref="J51:J55"/>
    <mergeCell ref="K51:K55"/>
    <mergeCell ref="C83:D83"/>
    <mergeCell ref="A105:A111"/>
    <mergeCell ref="C105:O107"/>
    <mergeCell ref="B108:B109"/>
    <mergeCell ref="C108:C109"/>
    <mergeCell ref="D108:D109"/>
    <mergeCell ref="E108:E109"/>
    <mergeCell ref="F108:F109"/>
    <mergeCell ref="G108:G109"/>
    <mergeCell ref="H108:H109"/>
    <mergeCell ref="C110:C111"/>
    <mergeCell ref="D110:D111"/>
    <mergeCell ref="F110:F111"/>
    <mergeCell ref="G110:G111"/>
    <mergeCell ref="N110:N111"/>
    <mergeCell ref="O110:O111"/>
    <mergeCell ref="H110:H111"/>
    <mergeCell ref="I110:I111"/>
    <mergeCell ref="J110:J111"/>
    <mergeCell ref="K110:K111"/>
    <mergeCell ref="L110:L111"/>
    <mergeCell ref="M110:M111"/>
    <mergeCell ref="C61:C65"/>
    <mergeCell ref="D61:D65"/>
    <mergeCell ref="F61:F65"/>
    <mergeCell ref="G61:G65"/>
    <mergeCell ref="H61:H65"/>
    <mergeCell ref="I61:I65"/>
    <mergeCell ref="J61:J65"/>
    <mergeCell ref="K61:K65"/>
    <mergeCell ref="L59:L60"/>
    <mergeCell ref="M59:M60"/>
    <mergeCell ref="N59:N60"/>
    <mergeCell ref="O59:O60"/>
    <mergeCell ref="H59:H60"/>
    <mergeCell ref="I59:I60"/>
    <mergeCell ref="J59:J60"/>
    <mergeCell ref="K59:K60"/>
    <mergeCell ref="A119:B119"/>
    <mergeCell ref="C119:D119"/>
    <mergeCell ref="A56:A65"/>
    <mergeCell ref="C56:O58"/>
    <mergeCell ref="B59:B60"/>
    <mergeCell ref="C59:C60"/>
    <mergeCell ref="D59:D60"/>
    <mergeCell ref="E59:E60"/>
    <mergeCell ref="F59:F60"/>
    <mergeCell ref="G59:G60"/>
    <mergeCell ref="A38:A44"/>
    <mergeCell ref="C38:O40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N41:N42"/>
    <mergeCell ref="O41:O42"/>
    <mergeCell ref="C43:C44"/>
    <mergeCell ref="D43:D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L61:L65"/>
    <mergeCell ref="M61:M65"/>
    <mergeCell ref="N61:N65"/>
    <mergeCell ref="O61:O65"/>
    <mergeCell ref="A66:A73"/>
    <mergeCell ref="C66:O68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O69:O70"/>
    <mergeCell ref="C71:C73"/>
    <mergeCell ref="D71:D73"/>
    <mergeCell ref="F71:F73"/>
    <mergeCell ref="G71:G73"/>
    <mergeCell ref="H71:H73"/>
    <mergeCell ref="I71:I73"/>
    <mergeCell ref="J71:J73"/>
    <mergeCell ref="K71:K73"/>
    <mergeCell ref="L71:L73"/>
    <mergeCell ref="M71:M73"/>
    <mergeCell ref="N71:N73"/>
    <mergeCell ref="O71:O73"/>
    <mergeCell ref="A74:A82"/>
    <mergeCell ref="C74:O77"/>
    <mergeCell ref="B78:B79"/>
    <mergeCell ref="C78:C79"/>
    <mergeCell ref="D78:D79"/>
    <mergeCell ref="E78:E79"/>
    <mergeCell ref="F78:F79"/>
    <mergeCell ref="G78:G79"/>
    <mergeCell ref="H78:H79"/>
    <mergeCell ref="I78:I79"/>
    <mergeCell ref="J78:J79"/>
    <mergeCell ref="K78:K79"/>
    <mergeCell ref="L78:L79"/>
    <mergeCell ref="M78:M79"/>
    <mergeCell ref="N78:N79"/>
    <mergeCell ref="O78:O79"/>
    <mergeCell ref="C80:C82"/>
    <mergeCell ref="D80:D82"/>
    <mergeCell ref="F80:F82"/>
    <mergeCell ref="G80:G82"/>
    <mergeCell ref="H80:H82"/>
    <mergeCell ref="I80:I82"/>
    <mergeCell ref="J80:J82"/>
    <mergeCell ref="K80:K82"/>
    <mergeCell ref="L80:L82"/>
    <mergeCell ref="M80:M82"/>
    <mergeCell ref="N80:N82"/>
    <mergeCell ref="O80:O82"/>
    <mergeCell ref="A84:A90"/>
    <mergeCell ref="C84:O86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O87:O88"/>
    <mergeCell ref="C89:C90"/>
    <mergeCell ref="D89:D90"/>
    <mergeCell ref="F89:F90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A91:A97"/>
    <mergeCell ref="C91:O92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M93:M94"/>
    <mergeCell ref="N93:N94"/>
    <mergeCell ref="O93:O94"/>
    <mergeCell ref="C95:C97"/>
    <mergeCell ref="D95:D97"/>
    <mergeCell ref="F95:F97"/>
    <mergeCell ref="G95:G97"/>
    <mergeCell ref="H95:H97"/>
    <mergeCell ref="I95:I97"/>
    <mergeCell ref="J95:J97"/>
    <mergeCell ref="K95:K97"/>
    <mergeCell ref="L95:L97"/>
    <mergeCell ref="M95:M97"/>
    <mergeCell ref="N95:N97"/>
    <mergeCell ref="O95:O97"/>
    <mergeCell ref="A98:A104"/>
    <mergeCell ref="C98:O100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C103:C104"/>
    <mergeCell ref="D103:D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N103:N104"/>
    <mergeCell ref="O103:O104"/>
  </mergeCells>
  <printOptions horizontalCentered="1"/>
  <pageMargins left="0.1968503937007874" right="0.1968503937007874" top="0.9055118110236221" bottom="0.5511811023622047" header="0.2755905511811024" footer="0.2362204724409449"/>
  <pageSetup horizontalDpi="600" verticalDpi="600" orientation="landscape" paperSize="9" scale="69" r:id="rId1"/>
  <headerFooter alignWithMargins="0">
    <oddHeader>&amp;C&amp;"Arial,Pogrubiony"&amp;13
&amp;14Wykaz wydatków miasta Opola w 2007 roku na programy i projekty realizowane ze środków fund.-y str. 
i Funduszu Spójności UE &amp;RZałącznik Nr 18
do uchwały Nr ...
Rady Miasta Opola
z dnia ...</oddHeader>
    <oddFooter>&amp;C&amp;12&amp;P</oddFooter>
  </headerFooter>
  <rowBreaks count="3" manualBreakCount="3">
    <brk id="65" max="255" man="1"/>
    <brk id="90" max="255" man="1"/>
    <brk id="11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A1" sqref="A1"/>
    </sheetView>
  </sheetViews>
  <sheetFormatPr defaultColWidth="9.00390625" defaultRowHeight="12.75"/>
  <cols>
    <col min="1" max="1" width="3.875" style="4" bestFit="1" customWidth="1"/>
    <col min="2" max="2" width="6.75390625" style="4" customWidth="1"/>
    <col min="3" max="3" width="9.25390625" style="4" customWidth="1"/>
    <col min="4" max="4" width="4.75390625" style="4" customWidth="1"/>
    <col min="5" max="5" width="17.875" style="6" customWidth="1"/>
    <col min="6" max="6" width="38.375" style="4" customWidth="1"/>
    <col min="7" max="16384" width="9.125" style="4" customWidth="1"/>
  </cols>
  <sheetData>
    <row r="1" spans="1:6" s="24" customFormat="1" ht="51" customHeight="1">
      <c r="A1" s="46" t="s">
        <v>8</v>
      </c>
      <c r="B1" s="46" t="s">
        <v>24</v>
      </c>
      <c r="C1" s="46" t="s">
        <v>25</v>
      </c>
      <c r="D1" s="46" t="s">
        <v>60</v>
      </c>
      <c r="E1" s="47" t="s">
        <v>61</v>
      </c>
      <c r="F1" s="46" t="s">
        <v>62</v>
      </c>
    </row>
    <row r="2" spans="1:6" s="50" customFormat="1" ht="11.25">
      <c r="A2" s="48">
        <v>1</v>
      </c>
      <c r="B2" s="48">
        <v>2</v>
      </c>
      <c r="C2" s="48">
        <v>3</v>
      </c>
      <c r="D2" s="48">
        <v>4</v>
      </c>
      <c r="E2" s="49">
        <v>5</v>
      </c>
      <c r="F2" s="48">
        <v>6</v>
      </c>
    </row>
    <row r="3" spans="1:6" s="24" customFormat="1" ht="31.5" customHeight="1">
      <c r="A3" s="52">
        <v>1</v>
      </c>
      <c r="B3" s="52">
        <v>700</v>
      </c>
      <c r="C3" s="52">
        <v>70005</v>
      </c>
      <c r="D3" s="52">
        <v>2350</v>
      </c>
      <c r="E3" s="53">
        <v>3172000</v>
      </c>
      <c r="F3" s="45" t="s">
        <v>194</v>
      </c>
    </row>
    <row r="4" spans="1:6" s="24" customFormat="1" ht="31.5" customHeight="1">
      <c r="A4" s="52">
        <v>2</v>
      </c>
      <c r="B4" s="52">
        <v>750</v>
      </c>
      <c r="C4" s="52">
        <v>75011</v>
      </c>
      <c r="D4" s="52">
        <v>2350</v>
      </c>
      <c r="E4" s="53">
        <v>460454</v>
      </c>
      <c r="F4" s="45" t="s">
        <v>193</v>
      </c>
    </row>
    <row r="5" spans="1:6" s="24" customFormat="1" ht="31.5" customHeight="1">
      <c r="A5" s="52">
        <v>3</v>
      </c>
      <c r="B5" s="52">
        <v>754</v>
      </c>
      <c r="C5" s="52">
        <v>75411</v>
      </c>
      <c r="D5" s="52">
        <v>2350</v>
      </c>
      <c r="E5" s="53">
        <v>17000</v>
      </c>
      <c r="F5" s="45" t="s">
        <v>190</v>
      </c>
    </row>
    <row r="6" spans="1:6" s="24" customFormat="1" ht="31.5" customHeight="1">
      <c r="A6" s="52">
        <v>4</v>
      </c>
      <c r="B6" s="52">
        <v>852</v>
      </c>
      <c r="C6" s="52">
        <v>85203</v>
      </c>
      <c r="D6" s="52">
        <v>2350</v>
      </c>
      <c r="E6" s="53">
        <v>20000</v>
      </c>
      <c r="F6" s="45" t="s">
        <v>191</v>
      </c>
    </row>
    <row r="7" spans="1:6" s="24" customFormat="1" ht="31.5" customHeight="1">
      <c r="A7" s="52">
        <v>5</v>
      </c>
      <c r="B7" s="52">
        <v>852</v>
      </c>
      <c r="C7" s="52">
        <v>85228</v>
      </c>
      <c r="D7" s="52">
        <v>2350</v>
      </c>
      <c r="E7" s="53">
        <v>7000</v>
      </c>
      <c r="F7" s="45" t="s">
        <v>51</v>
      </c>
    </row>
    <row r="8" spans="1:6" s="24" customFormat="1" ht="30.75" customHeight="1">
      <c r="A8" s="368" t="s">
        <v>79</v>
      </c>
      <c r="B8" s="368"/>
      <c r="C8" s="368"/>
      <c r="D8" s="368"/>
      <c r="E8" s="51">
        <f>SUM(E3:E7)</f>
        <v>3676454</v>
      </c>
      <c r="F8" s="54"/>
    </row>
    <row r="9" spans="1:5" ht="12.75">
      <c r="A9" s="55"/>
      <c r="B9" s="55"/>
      <c r="C9" s="55"/>
      <c r="D9" s="55"/>
      <c r="E9" s="11"/>
    </row>
    <row r="10" spans="1:5" ht="12.75">
      <c r="A10" s="55"/>
      <c r="B10" s="55"/>
      <c r="C10" s="55"/>
      <c r="D10" s="55"/>
      <c r="E10" s="11"/>
    </row>
    <row r="11" spans="1:5" ht="12.75">
      <c r="A11" s="55"/>
      <c r="B11" s="55"/>
      <c r="C11" s="55"/>
      <c r="D11" s="55"/>
      <c r="E11" s="11"/>
    </row>
  </sheetData>
  <mergeCells count="1">
    <mergeCell ref="A8:D8"/>
  </mergeCells>
  <printOptions horizontalCentered="1"/>
  <pageMargins left="0.7874015748031497" right="0.7874015748031497" top="1.35" bottom="0.984251968503937" header="0.5118110236220472" footer="0.5118110236220472"/>
  <pageSetup horizontalDpi="1200" verticalDpi="1200" orientation="portrait" paperSize="9" r:id="rId1"/>
  <headerFooter alignWithMargins="0">
    <oddHeader>&amp;C&amp;"Arial CE,Pogrubiony"
Plan dochodów związanych z realizacją zadań rządowych w 2007 roku&amp;R&amp;7Załącznik Nr 19
do uchwały Nr ...
Rady Miasta Opola
z dnia ...</oddHeader>
  </headerFooter>
  <ignoredErrors>
    <ignoredError sqref="E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Twoja nazwa użytkownika</cp:lastModifiedBy>
  <cp:lastPrinted>2006-11-15T07:21:11Z</cp:lastPrinted>
  <dcterms:created xsi:type="dcterms:W3CDTF">2000-10-16T07:12:28Z</dcterms:created>
  <dcterms:modified xsi:type="dcterms:W3CDTF">2006-11-28T13:59:55Z</dcterms:modified>
  <cp:category/>
  <cp:version/>
  <cp:contentType/>
  <cp:contentStatus/>
</cp:coreProperties>
</file>