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-b.państwa zał 5" sheetId="3" r:id="rId3"/>
    <sheet name="porozumienia zał 6" sheetId="4" r:id="rId4"/>
  </sheets>
  <externalReferences>
    <externalReference r:id="rId7"/>
  </externalReferences>
  <definedNames>
    <definedName name="__123Graph_B" localSheetId="2" hidden="1">'[1]Inwestycje-zał.3'!#REF!</definedName>
    <definedName name="__123Graph_B" hidden="1">'[1]Inwestycje-zał.3'!#REF!</definedName>
    <definedName name="__123Graph_D" localSheetId="2" hidden="1">'[1]Inwestycje-zał.3'!#REF!</definedName>
    <definedName name="__123Graph_D" hidden="1">'[1]Inwestycje-zał.3'!#REF!</definedName>
    <definedName name="__123Graph_F" localSheetId="2" hidden="1">'[1]Inwestycje-zał.3'!#REF!</definedName>
    <definedName name="__123Graph_F" hidden="1">'[1]Inwestycje-zał.3'!#REF!</definedName>
    <definedName name="__123Graph_X" localSheetId="2" hidden="1">'[1]Inwestycje-zał.3'!#REF!</definedName>
    <definedName name="__123Graph_X" hidden="1">'[1]Inwestycje-zał.3'!#REF!</definedName>
    <definedName name="_xlnm.Print_Titles" localSheetId="3">'porozumienia zał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<sst xmlns="http://schemas.openxmlformats.org/spreadsheetml/2006/main" count="180" uniqueCount="81">
  <si>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</si>
  <si>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</si>
  <si>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</si>
  <si>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</si>
  <si>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</si>
  <si>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</si>
  <si>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</si>
  <si>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Pozostała działalność</t>
  </si>
  <si>
    <t xml:space="preserve">Domy pomocy społecznej </t>
  </si>
  <si>
    <t>EDUKACYJNA OPIEKA WYCHOWAWCZA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</si>
  <si>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</si>
  <si>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</si>
  <si>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</si>
  <si>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</si>
  <si>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</si>
  <si>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</si>
  <si>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</si>
  <si>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</si>
  <si>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</si>
  <si>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</si>
  <si>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</si>
  <si>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</si>
  <si>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</si>
  <si>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</si>
  <si>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</si>
  <si>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</si>
  <si>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</si>
  <si>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GOSPODARKA KOMUNALNA I OCHRONA ŚRODOWISKA </t>
  </si>
  <si>
    <t>Zasiłki i pomoc w naturze oraz składki na ubezpieczenia społeczne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</si>
  <si>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</si>
  <si>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</si>
  <si>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</si>
  <si>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>Pomoc materialna dla uczniów</t>
  </si>
  <si>
    <t>%                     9:7</t>
  </si>
  <si>
    <t>Dotacje celowe otrzymane z budżetu państwa na realizację bieżących zadań własnych powiatu</t>
  </si>
  <si>
    <t>Dotacje celowe otrzymane z budżetu państwa na realizację własnych zadań bieżących gmin (związków gmin)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</si>
  <si>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</si>
  <si>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</si>
  <si>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</si>
  <si>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</si>
  <si>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Dotacje celowe otrzymane z budżetu państwa na zadania bieżące realizowane przez powiat na podstawie porozumień z organami administracji rządowej </t>
  </si>
  <si>
    <t>Dotacje celowe otrzymane z budżetu państwa na realizację inwestycji i zakupów inwestycyjnych własnych powiatu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</si>
  <si>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</si>
  <si>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</si>
  <si>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POZOSTAŁE ZADANIA W ZAKRESIE POLITYKI SPOŁECZNEJ</t>
  </si>
  <si>
    <t xml:space="preserve">KULTURA I OCHRONA DZIEDZICTWA NARODOWEGO </t>
  </si>
  <si>
    <t xml:space="preserve">OŚWIATA I WYCHOWANIE </t>
  </si>
  <si>
    <t>Centra kształcenia ustawicznego i praktycznego oraz ośrodki dokształcania zawodowego</t>
  </si>
  <si>
    <t>Dotacje celowe otrzymane z budżetu państwa na realizację inwestycji i zakupów inwestycyjnych własnych gmin (związków gmin)</t>
  </si>
  <si>
    <t>Lecznictwo ambulatoryjne</t>
  </si>
  <si>
    <t>Jednostki specjalistycznego poradnictwa, mieszkania chronione i ośrodki  interwencji kryzysowej</t>
  </si>
  <si>
    <t>Gospodarka ściekowa i ochrona wód</t>
  </si>
  <si>
    <t>Dotacje celowe otrzymane z gminy na zadania bieżące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</si>
  <si>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</si>
  <si>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>Dotacje celowe otrzymane od samorządu województwa na zadania bieżące realizowane na podstawie porozumień (umów) między jednostkami samorządu terytorialnego</t>
  </si>
  <si>
    <t>Świadczenia rodzinne, zaliczka alimentacyjna oraz składki na ubezpieczenia emerytalne i rentowe z ubezpieczenia społecznego</t>
  </si>
  <si>
    <t xml:space="preserve">Szkoły podstawowe </t>
  </si>
  <si>
    <t>Szkoły podstawowe specjalne</t>
  </si>
  <si>
    <t xml:space="preserve">Placówki opiekuńczo-wychowawcze </t>
  </si>
  <si>
    <t>Powiatowe centra pomocy rodzinie</t>
  </si>
  <si>
    <t>Plan dochodów na 31.12.2006 r.</t>
  </si>
  <si>
    <t xml:space="preserve">Wykonanie dochodów za 2006 r. </t>
  </si>
  <si>
    <t>Plan wydatków na 31.12.2006 r.</t>
  </si>
  <si>
    <t>Wykonanie wydatków za 2006 r.</t>
  </si>
  <si>
    <t>Struktura wykonania za 2006 r.</t>
  </si>
  <si>
    <t>010</t>
  </si>
  <si>
    <t>ROLNICTWO I ŁOWIECTWO</t>
  </si>
  <si>
    <t>01095</t>
  </si>
  <si>
    <t>Wybory do rad gmin, rad powiatów i sejmików województw, wybory wójtów, burmistrzów i prezydentów miast oraz referenda gminne, powiatowe i wojewódzkie</t>
  </si>
  <si>
    <t>Ratownictwo medyczne</t>
  </si>
  <si>
    <t>Składki na ubezpieczenie zdrowotne opłacane za osoby pobierające niektóre świadczenia z pomocy społecznej oraz niektóre świadczenia rodzinne</t>
  </si>
  <si>
    <t>Usuwanie skutków klęsk żywiołowych</t>
  </si>
  <si>
    <t>Dotacje celowe otrzymane z budżetu państwa na zadania bieżące realizowane przez gminę na podstawie porozumień z organami administracji rządowej</t>
  </si>
  <si>
    <t>OŚWIATA I WYCHOWANIE</t>
  </si>
  <si>
    <t>Biblioteki pedagogiczne</t>
  </si>
  <si>
    <t>Dotacje celowe otrzymane z samorządu województwa na inwestycje i zakupy inwestycyjne realizowane na podstawie porozumień (umów) między jednostkami samorządu terytorialnego</t>
  </si>
  <si>
    <t>SZKOLNICTWO WYŻSZE</t>
  </si>
  <si>
    <t>Pomoc materialna dla studentów i doktorantów</t>
  </si>
  <si>
    <t>Dotacja celowa otrzymana przez jednostkę samorządu terytorialnego od innej jednostki samorządu terytorialnego będącej instytucją wdrażającą na zadania bieżące realizowane na podstawie porozumień (umów)</t>
  </si>
  <si>
    <t>Pozostała  działalność</t>
  </si>
  <si>
    <t>Teatry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</si>
</sst>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" fontId="12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6" fillId="0" borderId="2" xfId="0" applyNumberFormat="1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8" fontId="1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quotePrefix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65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75390625" style="12" bestFit="1" customWidth="1"/>
    <col min="2" max="2" width="8.875" style="12" customWidth="1"/>
    <col min="3" max="3" width="40.00390625" style="12" customWidth="1"/>
    <col min="4" max="4" width="5.875" style="12" bestFit="1" customWidth="1"/>
    <col min="5" max="10" width="14.75390625" style="12" customWidth="1"/>
    <col min="11" max="11" width="8.00390625" style="12" customWidth="1"/>
    <col min="12" max="12" width="9.625" style="12" customWidth="1"/>
    <col min="13" max="16384" width="9.125" style="12" customWidth="1"/>
  </cols>
  <sheetData>
    <row r="1" spans="1:12" s="1" customFormat="1" ht="28.5" customHeight="1">
      <c r="A1" s="118" t="s">
        <v>0</v>
      </c>
      <c r="B1" s="118" t="s">
        <v>1</v>
      </c>
      <c r="C1" s="118" t="s">
        <v>2</v>
      </c>
      <c r="D1" s="121" t="s">
        <v>60</v>
      </c>
      <c r="E1" s="122"/>
      <c r="F1" s="116" t="s">
        <v>61</v>
      </c>
      <c r="G1" s="120" t="s">
        <v>62</v>
      </c>
      <c r="H1" s="30" t="s">
        <v>3</v>
      </c>
      <c r="I1" s="116" t="s">
        <v>63</v>
      </c>
      <c r="J1" s="2" t="s">
        <v>3</v>
      </c>
      <c r="K1" s="118" t="s">
        <v>33</v>
      </c>
      <c r="L1" s="119" t="s">
        <v>64</v>
      </c>
    </row>
    <row r="2" spans="1:12" s="1" customFormat="1" ht="26.25" customHeight="1">
      <c r="A2" s="118"/>
      <c r="B2" s="118"/>
      <c r="C2" s="118"/>
      <c r="D2" s="15" t="s">
        <v>4</v>
      </c>
      <c r="E2" s="30" t="s">
        <v>5</v>
      </c>
      <c r="F2" s="117"/>
      <c r="G2" s="120"/>
      <c r="H2" s="31" t="s">
        <v>6</v>
      </c>
      <c r="I2" s="117"/>
      <c r="J2" s="3" t="s">
        <v>6</v>
      </c>
      <c r="K2" s="118"/>
      <c r="L2" s="11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2" s="8" customFormat="1" ht="21" customHeight="1">
      <c r="A4" s="13">
        <v>801</v>
      </c>
      <c r="B4" s="13"/>
      <c r="C4" s="7" t="s">
        <v>46</v>
      </c>
      <c r="D4" s="36"/>
      <c r="E4" s="43">
        <f aca="true" t="shared" si="0" ref="E4:J4">E5+E7+E9+E11</f>
        <v>750750</v>
      </c>
      <c r="F4" s="96">
        <f t="shared" si="0"/>
        <v>442343.95999999996</v>
      </c>
      <c r="G4" s="63">
        <f t="shared" si="0"/>
        <v>645419</v>
      </c>
      <c r="H4" s="43">
        <f t="shared" si="0"/>
        <v>72728</v>
      </c>
      <c r="I4" s="96">
        <f t="shared" si="0"/>
        <v>339643.95999999996</v>
      </c>
      <c r="J4" s="97">
        <f t="shared" si="0"/>
        <v>40630.7</v>
      </c>
      <c r="K4" s="38">
        <f>I4/G4</f>
        <v>0.5262379322579595</v>
      </c>
      <c r="L4" s="38">
        <f>I4/$I$38</f>
        <v>0.05349766554339365</v>
      </c>
    </row>
    <row r="5" spans="1:12" s="8" customFormat="1" ht="12.75">
      <c r="A5" s="48"/>
      <c r="B5" s="48">
        <v>80101</v>
      </c>
      <c r="C5" s="54" t="s">
        <v>56</v>
      </c>
      <c r="D5" s="50"/>
      <c r="E5" s="59">
        <f>E6</f>
        <v>74897</v>
      </c>
      <c r="F5" s="98">
        <f>F6</f>
        <v>42970.48</v>
      </c>
      <c r="G5" s="79">
        <f aca="true" t="shared" si="1" ref="G5:H9">G6</f>
        <v>74897</v>
      </c>
      <c r="H5" s="59">
        <f t="shared" si="1"/>
        <v>64328</v>
      </c>
      <c r="I5" s="98">
        <f>I6</f>
        <v>42970.48</v>
      </c>
      <c r="J5" s="99">
        <f>J6</f>
        <v>32401.99</v>
      </c>
      <c r="K5" s="58">
        <f aca="true" t="shared" si="2" ref="K5:K38">I5/G5</f>
        <v>0.573727652642963</v>
      </c>
      <c r="L5" s="58">
        <f aca="true" t="shared" si="3" ref="L5:L38">I5/$I$38</f>
        <v>0.006768324003992552</v>
      </c>
    </row>
    <row r="6" spans="1:12" s="6" customFormat="1" ht="38.25">
      <c r="A6" s="51"/>
      <c r="B6" s="51"/>
      <c r="C6" s="52" t="s">
        <v>35</v>
      </c>
      <c r="D6" s="53">
        <v>203</v>
      </c>
      <c r="E6" s="60">
        <v>74897</v>
      </c>
      <c r="F6" s="100">
        <v>42970.48</v>
      </c>
      <c r="G6" s="78">
        <v>74897</v>
      </c>
      <c r="H6" s="60">
        <v>64328</v>
      </c>
      <c r="I6" s="100">
        <v>42970.48</v>
      </c>
      <c r="J6" s="101">
        <v>32401.99</v>
      </c>
      <c r="K6" s="47">
        <f t="shared" si="2"/>
        <v>0.573727652642963</v>
      </c>
      <c r="L6" s="47">
        <f t="shared" si="3"/>
        <v>0.006768324003992552</v>
      </c>
    </row>
    <row r="7" spans="1:12" s="10" customFormat="1" ht="12.75">
      <c r="A7" s="48"/>
      <c r="B7" s="55">
        <v>80102</v>
      </c>
      <c r="C7" s="84" t="s">
        <v>57</v>
      </c>
      <c r="D7" s="50"/>
      <c r="E7" s="59">
        <f>E8</f>
        <v>408700</v>
      </c>
      <c r="F7" s="98">
        <f>F8</f>
        <v>150000</v>
      </c>
      <c r="G7" s="79">
        <f t="shared" si="1"/>
        <v>408700</v>
      </c>
      <c r="H7" s="59">
        <f t="shared" si="1"/>
        <v>0</v>
      </c>
      <c r="I7" s="98">
        <f>I8</f>
        <v>150000</v>
      </c>
      <c r="J7" s="99">
        <f>J8</f>
        <v>0</v>
      </c>
      <c r="K7" s="58">
        <f t="shared" si="2"/>
        <v>0.36701737215561536</v>
      </c>
      <c r="L7" s="58">
        <f t="shared" si="3"/>
        <v>0.023626652543766856</v>
      </c>
    </row>
    <row r="8" spans="1:12" s="9" customFormat="1" ht="51">
      <c r="A8" s="51"/>
      <c r="B8" s="51"/>
      <c r="C8" s="52" t="s">
        <v>48</v>
      </c>
      <c r="D8" s="53">
        <v>6330</v>
      </c>
      <c r="E8" s="60">
        <v>408700</v>
      </c>
      <c r="F8" s="100">
        <v>150000</v>
      </c>
      <c r="G8" s="65">
        <v>408700</v>
      </c>
      <c r="H8" s="60"/>
      <c r="I8" s="100">
        <v>150000</v>
      </c>
      <c r="J8" s="101"/>
      <c r="K8" s="47">
        <f t="shared" si="2"/>
        <v>0.36701737215561536</v>
      </c>
      <c r="L8" s="47">
        <f t="shared" si="3"/>
        <v>0.023626652543766856</v>
      </c>
    </row>
    <row r="9" spans="1:12" s="6" customFormat="1" ht="38.25">
      <c r="A9" s="48"/>
      <c r="B9" s="48">
        <v>80140</v>
      </c>
      <c r="C9" s="54" t="s">
        <v>47</v>
      </c>
      <c r="D9" s="50"/>
      <c r="E9" s="59">
        <f>E10</f>
        <v>105331</v>
      </c>
      <c r="F9" s="98">
        <f>F10</f>
        <v>102700</v>
      </c>
      <c r="G9" s="79">
        <f t="shared" si="1"/>
        <v>0</v>
      </c>
      <c r="H9" s="59">
        <f t="shared" si="1"/>
        <v>0</v>
      </c>
      <c r="I9" s="98">
        <f>I10</f>
        <v>0</v>
      </c>
      <c r="J9" s="99">
        <f>J10</f>
        <v>0</v>
      </c>
      <c r="K9" s="58"/>
      <c r="L9" s="58">
        <f t="shared" si="3"/>
        <v>0</v>
      </c>
    </row>
    <row r="10" spans="1:12" s="10" customFormat="1" ht="51">
      <c r="A10" s="51"/>
      <c r="B10" s="51"/>
      <c r="C10" s="52" t="s">
        <v>48</v>
      </c>
      <c r="D10" s="53">
        <v>6339</v>
      </c>
      <c r="E10" s="60">
        <v>105331</v>
      </c>
      <c r="F10" s="100">
        <v>102700</v>
      </c>
      <c r="G10" s="78"/>
      <c r="H10" s="60"/>
      <c r="I10" s="100"/>
      <c r="J10" s="101"/>
      <c r="K10" s="47"/>
      <c r="L10" s="47">
        <f t="shared" si="3"/>
        <v>0</v>
      </c>
    </row>
    <row r="11" spans="1:12" s="9" customFormat="1" ht="12.75">
      <c r="A11" s="48"/>
      <c r="B11" s="48">
        <v>80195</v>
      </c>
      <c r="C11" s="54" t="s">
        <v>7</v>
      </c>
      <c r="D11" s="50"/>
      <c r="E11" s="59">
        <f aca="true" t="shared" si="4" ref="E11:J11">SUM(E12:E13)</f>
        <v>161822</v>
      </c>
      <c r="F11" s="98">
        <f t="shared" si="4"/>
        <v>146673.47999999998</v>
      </c>
      <c r="G11" s="64">
        <f t="shared" si="4"/>
        <v>161822</v>
      </c>
      <c r="H11" s="59">
        <f t="shared" si="4"/>
        <v>8400</v>
      </c>
      <c r="I11" s="98">
        <f t="shared" si="4"/>
        <v>146673.47999999998</v>
      </c>
      <c r="J11" s="99">
        <f t="shared" si="4"/>
        <v>8228.71</v>
      </c>
      <c r="K11" s="58">
        <f t="shared" si="2"/>
        <v>0.9063877593899469</v>
      </c>
      <c r="L11" s="58">
        <f t="shared" si="3"/>
        <v>0.02310268899563424</v>
      </c>
    </row>
    <row r="12" spans="1:12" s="6" customFormat="1" ht="38.25">
      <c r="A12" s="51"/>
      <c r="B12" s="51"/>
      <c r="C12" s="52" t="s">
        <v>35</v>
      </c>
      <c r="D12" s="53">
        <v>203</v>
      </c>
      <c r="E12" s="60">
        <v>153422</v>
      </c>
      <c r="F12" s="100">
        <v>138444.77</v>
      </c>
      <c r="G12" s="78">
        <v>153422</v>
      </c>
      <c r="H12" s="60"/>
      <c r="I12" s="100">
        <v>138444.77</v>
      </c>
      <c r="J12" s="101"/>
      <c r="K12" s="47">
        <f t="shared" si="2"/>
        <v>0.9023788635267431</v>
      </c>
      <c r="L12" s="47">
        <f t="shared" si="3"/>
        <v>0.021806576515278113</v>
      </c>
    </row>
    <row r="13" spans="1:12" s="10" customFormat="1" ht="38.25">
      <c r="A13" s="51"/>
      <c r="B13" s="51"/>
      <c r="C13" s="52" t="s">
        <v>34</v>
      </c>
      <c r="D13" s="53">
        <v>2130</v>
      </c>
      <c r="E13" s="60">
        <v>8400</v>
      </c>
      <c r="F13" s="100">
        <v>8228.71</v>
      </c>
      <c r="G13" s="78">
        <v>8400</v>
      </c>
      <c r="H13" s="60">
        <v>8400</v>
      </c>
      <c r="I13" s="100">
        <v>8228.71</v>
      </c>
      <c r="J13" s="101">
        <v>8228.71</v>
      </c>
      <c r="K13" s="47">
        <f t="shared" si="2"/>
        <v>0.9796083333333332</v>
      </c>
      <c r="L13" s="47">
        <f t="shared" si="3"/>
        <v>0.0012961124803561315</v>
      </c>
    </row>
    <row r="14" spans="1:12" s="9" customFormat="1" ht="21" customHeight="1">
      <c r="A14" s="13">
        <v>851</v>
      </c>
      <c r="B14" s="13"/>
      <c r="C14" s="7" t="s">
        <v>21</v>
      </c>
      <c r="D14" s="36"/>
      <c r="E14" s="43">
        <f aca="true" t="shared" si="5" ref="E14:J15">E15</f>
        <v>30051</v>
      </c>
      <c r="F14" s="96">
        <f t="shared" si="5"/>
        <v>12065.17</v>
      </c>
      <c r="G14" s="63">
        <f t="shared" si="5"/>
        <v>30051</v>
      </c>
      <c r="H14" s="43">
        <f t="shared" si="5"/>
        <v>0</v>
      </c>
      <c r="I14" s="96">
        <f t="shared" si="5"/>
        <v>12065.17</v>
      </c>
      <c r="J14" s="97">
        <f t="shared" si="5"/>
        <v>0</v>
      </c>
      <c r="K14" s="38">
        <f t="shared" si="2"/>
        <v>0.4014898006721906</v>
      </c>
      <c r="L14" s="38">
        <f t="shared" si="3"/>
        <v>0.0019003971964765302</v>
      </c>
    </row>
    <row r="15" spans="1:12" s="6" customFormat="1" ht="12.75">
      <c r="A15" s="48"/>
      <c r="B15" s="48">
        <v>85121</v>
      </c>
      <c r="C15" s="54" t="s">
        <v>49</v>
      </c>
      <c r="D15" s="50"/>
      <c r="E15" s="59">
        <f t="shared" si="5"/>
        <v>30051</v>
      </c>
      <c r="F15" s="98">
        <f t="shared" si="5"/>
        <v>12065.17</v>
      </c>
      <c r="G15" s="79">
        <f t="shared" si="5"/>
        <v>30051</v>
      </c>
      <c r="H15" s="59">
        <f t="shared" si="5"/>
        <v>0</v>
      </c>
      <c r="I15" s="98">
        <f t="shared" si="5"/>
        <v>12065.17</v>
      </c>
      <c r="J15" s="99">
        <f t="shared" si="5"/>
        <v>0</v>
      </c>
      <c r="K15" s="47">
        <f t="shared" si="2"/>
        <v>0.4014898006721906</v>
      </c>
      <c r="L15" s="47">
        <f t="shared" si="3"/>
        <v>0.0019003971964765302</v>
      </c>
    </row>
    <row r="16" spans="1:12" s="9" customFormat="1" ht="51">
      <c r="A16" s="51"/>
      <c r="B16" s="51"/>
      <c r="C16" s="52" t="s">
        <v>48</v>
      </c>
      <c r="D16" s="53">
        <v>6339</v>
      </c>
      <c r="E16" s="60">
        <v>30051</v>
      </c>
      <c r="F16" s="100">
        <v>12065.17</v>
      </c>
      <c r="G16" s="65">
        <v>30051</v>
      </c>
      <c r="H16" s="60"/>
      <c r="I16" s="100">
        <v>12065.17</v>
      </c>
      <c r="J16" s="101"/>
      <c r="K16" s="47">
        <f t="shared" si="2"/>
        <v>0.4014898006721906</v>
      </c>
      <c r="L16" s="47">
        <f t="shared" si="3"/>
        <v>0.0019003971964765302</v>
      </c>
    </row>
    <row r="17" spans="1:12" s="8" customFormat="1" ht="21" customHeight="1">
      <c r="A17" s="13">
        <v>852</v>
      </c>
      <c r="B17" s="13"/>
      <c r="C17" s="7" t="s">
        <v>42</v>
      </c>
      <c r="D17" s="36"/>
      <c r="E17" s="43">
        <f aca="true" t="shared" si="6" ref="E17:J17">E18+E20+E23+E25+E27+E29+E32</f>
        <v>5606438</v>
      </c>
      <c r="F17" s="96">
        <f t="shared" si="6"/>
        <v>5261244.92</v>
      </c>
      <c r="G17" s="63">
        <f t="shared" si="6"/>
        <v>5606438</v>
      </c>
      <c r="H17" s="43">
        <f t="shared" si="6"/>
        <v>2827997</v>
      </c>
      <c r="I17" s="96">
        <f t="shared" si="6"/>
        <v>5261244.92</v>
      </c>
      <c r="J17" s="97">
        <f t="shared" si="6"/>
        <v>2800726.3000000003</v>
      </c>
      <c r="K17" s="38">
        <f t="shared" si="2"/>
        <v>0.938429163044343</v>
      </c>
      <c r="L17" s="38">
        <f t="shared" si="3"/>
        <v>0.8287040378166562</v>
      </c>
    </row>
    <row r="18" spans="1:12" s="9" customFormat="1" ht="12.75">
      <c r="A18" s="55"/>
      <c r="B18" s="55">
        <v>85201</v>
      </c>
      <c r="C18" s="54" t="s">
        <v>58</v>
      </c>
      <c r="D18" s="56"/>
      <c r="E18" s="61">
        <f aca="true" t="shared" si="7" ref="E18:J18">E19</f>
        <v>24808</v>
      </c>
      <c r="F18" s="102">
        <f t="shared" si="7"/>
        <v>24808</v>
      </c>
      <c r="G18" s="66">
        <f t="shared" si="7"/>
        <v>24808</v>
      </c>
      <c r="H18" s="61">
        <f t="shared" si="7"/>
        <v>0</v>
      </c>
      <c r="I18" s="102">
        <f t="shared" si="7"/>
        <v>24808</v>
      </c>
      <c r="J18" s="103">
        <f t="shared" si="7"/>
        <v>0</v>
      </c>
      <c r="K18" s="58">
        <f t="shared" si="2"/>
        <v>1</v>
      </c>
      <c r="L18" s="58">
        <f t="shared" si="3"/>
        <v>0.003907533308705121</v>
      </c>
    </row>
    <row r="19" spans="1:12" s="8" customFormat="1" ht="38.25">
      <c r="A19" s="55"/>
      <c r="B19" s="55"/>
      <c r="C19" s="52" t="s">
        <v>34</v>
      </c>
      <c r="D19" s="53">
        <v>2130</v>
      </c>
      <c r="E19" s="62">
        <v>24808</v>
      </c>
      <c r="F19" s="104">
        <v>24808</v>
      </c>
      <c r="G19" s="67">
        <v>24808</v>
      </c>
      <c r="H19" s="62"/>
      <c r="I19" s="104">
        <v>24808</v>
      </c>
      <c r="J19" s="105"/>
      <c r="K19" s="47">
        <f t="shared" si="2"/>
        <v>1</v>
      </c>
      <c r="L19" s="47">
        <f t="shared" si="3"/>
        <v>0.003907533308705121</v>
      </c>
    </row>
    <row r="20" spans="1:12" s="9" customFormat="1" ht="12.75">
      <c r="A20" s="48"/>
      <c r="B20" s="48">
        <v>85202</v>
      </c>
      <c r="C20" s="49" t="s">
        <v>8</v>
      </c>
      <c r="D20" s="50"/>
      <c r="E20" s="59">
        <f aca="true" t="shared" si="8" ref="E20:J20">SUM(E21:E22)</f>
        <v>2146100</v>
      </c>
      <c r="F20" s="98">
        <f t="shared" si="8"/>
        <v>2135732.0300000003</v>
      </c>
      <c r="G20" s="64">
        <f t="shared" si="8"/>
        <v>2146100</v>
      </c>
      <c r="H20" s="59">
        <f t="shared" si="8"/>
        <v>1560107</v>
      </c>
      <c r="I20" s="98">
        <f t="shared" si="8"/>
        <v>2135732.0300000003</v>
      </c>
      <c r="J20" s="99">
        <f t="shared" si="8"/>
        <v>1555026.82</v>
      </c>
      <c r="K20" s="58">
        <f t="shared" si="2"/>
        <v>0.9951689250267929</v>
      </c>
      <c r="L20" s="58">
        <f t="shared" si="3"/>
        <v>0.3364013239960257</v>
      </c>
    </row>
    <row r="21" spans="1:12" s="8" customFormat="1" ht="38.25">
      <c r="A21" s="51"/>
      <c r="B21" s="51"/>
      <c r="C21" s="52" t="s">
        <v>34</v>
      </c>
      <c r="D21" s="53">
        <v>2130</v>
      </c>
      <c r="E21" s="60">
        <v>2010000</v>
      </c>
      <c r="F21" s="100">
        <v>1999632.03</v>
      </c>
      <c r="G21" s="78">
        <v>2010000</v>
      </c>
      <c r="H21" s="60">
        <v>1560107</v>
      </c>
      <c r="I21" s="100">
        <v>1999632.03</v>
      </c>
      <c r="J21" s="101">
        <v>1555026.82</v>
      </c>
      <c r="K21" s="47">
        <f t="shared" si="2"/>
        <v>0.9948418059701493</v>
      </c>
      <c r="L21" s="47">
        <f t="shared" si="3"/>
        <v>0.3149640745879812</v>
      </c>
    </row>
    <row r="22" spans="1:12" s="9" customFormat="1" ht="38.25">
      <c r="A22" s="55"/>
      <c r="B22" s="55"/>
      <c r="C22" s="52" t="s">
        <v>41</v>
      </c>
      <c r="D22" s="69">
        <v>6430</v>
      </c>
      <c r="E22" s="76">
        <v>136100</v>
      </c>
      <c r="F22" s="106">
        <v>136100</v>
      </c>
      <c r="G22" s="83">
        <v>136100</v>
      </c>
      <c r="H22" s="76"/>
      <c r="I22" s="106">
        <v>136100</v>
      </c>
      <c r="J22" s="107"/>
      <c r="K22" s="47">
        <f t="shared" si="2"/>
        <v>1</v>
      </c>
      <c r="L22" s="47">
        <f t="shared" si="3"/>
        <v>0.021437249408044458</v>
      </c>
    </row>
    <row r="23" spans="1:12" s="8" customFormat="1" ht="25.5">
      <c r="A23" s="55"/>
      <c r="B23" s="55">
        <v>85214</v>
      </c>
      <c r="C23" s="49" t="s">
        <v>28</v>
      </c>
      <c r="D23" s="56"/>
      <c r="E23" s="61">
        <f aca="true" t="shared" si="9" ref="E23:J23">E24</f>
        <v>1200290</v>
      </c>
      <c r="F23" s="102">
        <f t="shared" si="9"/>
        <v>949366.63</v>
      </c>
      <c r="G23" s="66">
        <f t="shared" si="9"/>
        <v>1200290</v>
      </c>
      <c r="H23" s="61">
        <f t="shared" si="9"/>
        <v>0</v>
      </c>
      <c r="I23" s="102">
        <f t="shared" si="9"/>
        <v>949366.63</v>
      </c>
      <c r="J23" s="103">
        <f t="shared" si="9"/>
        <v>0</v>
      </c>
      <c r="K23" s="58">
        <f t="shared" si="2"/>
        <v>0.790947712636113</v>
      </c>
      <c r="L23" s="58">
        <f t="shared" si="3"/>
        <v>0.14953570335771244</v>
      </c>
    </row>
    <row r="24" spans="1:12" s="9" customFormat="1" ht="38.25">
      <c r="A24" s="55"/>
      <c r="B24" s="55"/>
      <c r="C24" s="52" t="s">
        <v>35</v>
      </c>
      <c r="D24" s="57">
        <v>2030</v>
      </c>
      <c r="E24" s="62">
        <v>1200290</v>
      </c>
      <c r="F24" s="104">
        <v>949366.63</v>
      </c>
      <c r="G24" s="67">
        <v>1200290</v>
      </c>
      <c r="H24" s="62"/>
      <c r="I24" s="104">
        <v>949366.63</v>
      </c>
      <c r="J24" s="105"/>
      <c r="K24" s="47">
        <f t="shared" si="2"/>
        <v>0.790947712636113</v>
      </c>
      <c r="L24" s="47">
        <f t="shared" si="3"/>
        <v>0.14953570335771244</v>
      </c>
    </row>
    <row r="25" spans="1:12" s="8" customFormat="1" ht="12.75">
      <c r="A25" s="55"/>
      <c r="B25" s="55">
        <v>85218</v>
      </c>
      <c r="C25" s="74" t="s">
        <v>59</v>
      </c>
      <c r="D25" s="56"/>
      <c r="E25" s="61">
        <f aca="true" t="shared" si="10" ref="E25:J25">E26</f>
        <v>6000</v>
      </c>
      <c r="F25" s="102">
        <f t="shared" si="10"/>
        <v>2933.34</v>
      </c>
      <c r="G25" s="66">
        <f t="shared" si="10"/>
        <v>6000</v>
      </c>
      <c r="H25" s="61">
        <f t="shared" si="10"/>
        <v>6000</v>
      </c>
      <c r="I25" s="102">
        <f t="shared" si="10"/>
        <v>2933.34</v>
      </c>
      <c r="J25" s="103">
        <f t="shared" si="10"/>
        <v>2933.34</v>
      </c>
      <c r="K25" s="58">
        <f t="shared" si="2"/>
        <v>0.48889000000000005</v>
      </c>
      <c r="L25" s="58">
        <f t="shared" si="3"/>
        <v>0.00046203336648488713</v>
      </c>
    </row>
    <row r="26" spans="1:12" s="9" customFormat="1" ht="38.25">
      <c r="A26" s="55"/>
      <c r="B26" s="55"/>
      <c r="C26" s="52" t="s">
        <v>34</v>
      </c>
      <c r="D26" s="53">
        <v>2130</v>
      </c>
      <c r="E26" s="62">
        <v>6000</v>
      </c>
      <c r="F26" s="104">
        <v>2933.34</v>
      </c>
      <c r="G26" s="67">
        <v>6000</v>
      </c>
      <c r="H26" s="62">
        <v>6000</v>
      </c>
      <c r="I26" s="104">
        <v>2933.34</v>
      </c>
      <c r="J26" s="105">
        <v>2933.34</v>
      </c>
      <c r="K26" s="47">
        <f t="shared" si="2"/>
        <v>0.48889000000000005</v>
      </c>
      <c r="L26" s="47">
        <f t="shared" si="3"/>
        <v>0.00046203336648488713</v>
      </c>
    </row>
    <row r="27" spans="1:12" ht="12.75">
      <c r="A27" s="55"/>
      <c r="B27" s="55">
        <v>85219</v>
      </c>
      <c r="C27" s="49" t="s">
        <v>24</v>
      </c>
      <c r="D27" s="56"/>
      <c r="E27" s="61">
        <f aca="true" t="shared" si="11" ref="E27:J27">E28</f>
        <v>1282000</v>
      </c>
      <c r="F27" s="102">
        <f t="shared" si="11"/>
        <v>1273616.67</v>
      </c>
      <c r="G27" s="66">
        <f t="shared" si="11"/>
        <v>1282000</v>
      </c>
      <c r="H27" s="61">
        <f t="shared" si="11"/>
        <v>1227000</v>
      </c>
      <c r="I27" s="102">
        <f t="shared" si="11"/>
        <v>1273616.67</v>
      </c>
      <c r="J27" s="103">
        <f t="shared" si="11"/>
        <v>1218616.67</v>
      </c>
      <c r="K27" s="58">
        <f t="shared" si="2"/>
        <v>0.9934607410296411</v>
      </c>
      <c r="L27" s="58">
        <f t="shared" si="3"/>
        <v>0.20060865690692914</v>
      </c>
    </row>
    <row r="28" spans="1:12" ht="38.25">
      <c r="A28" s="55"/>
      <c r="B28" s="55"/>
      <c r="C28" s="52" t="s">
        <v>35</v>
      </c>
      <c r="D28" s="57">
        <v>2030</v>
      </c>
      <c r="E28" s="62">
        <v>1282000</v>
      </c>
      <c r="F28" s="104">
        <v>1273616.67</v>
      </c>
      <c r="G28" s="67">
        <v>1282000</v>
      </c>
      <c r="H28" s="62">
        <v>1227000</v>
      </c>
      <c r="I28" s="104">
        <v>1273616.67</v>
      </c>
      <c r="J28" s="105">
        <v>1218616.67</v>
      </c>
      <c r="K28" s="47">
        <f t="shared" si="2"/>
        <v>0.9934607410296411</v>
      </c>
      <c r="L28" s="47">
        <f t="shared" si="3"/>
        <v>0.20060865690692914</v>
      </c>
    </row>
    <row r="29" spans="1:12" ht="38.25">
      <c r="A29" s="55"/>
      <c r="B29" s="55">
        <v>85220</v>
      </c>
      <c r="C29" s="54" t="s">
        <v>50</v>
      </c>
      <c r="D29" s="56"/>
      <c r="E29" s="61">
        <f aca="true" t="shared" si="12" ref="E29:J29">E30+E31</f>
        <v>35890</v>
      </c>
      <c r="F29" s="102">
        <f t="shared" si="12"/>
        <v>28042.94</v>
      </c>
      <c r="G29" s="66">
        <f t="shared" si="12"/>
        <v>35890</v>
      </c>
      <c r="H29" s="61">
        <f t="shared" si="12"/>
        <v>31890</v>
      </c>
      <c r="I29" s="102">
        <f t="shared" si="12"/>
        <v>28042.94</v>
      </c>
      <c r="J29" s="103">
        <f t="shared" si="12"/>
        <v>24149.47</v>
      </c>
      <c r="K29" s="58">
        <f t="shared" si="2"/>
        <v>0.781358038450822</v>
      </c>
      <c r="L29" s="58">
        <f t="shared" si="3"/>
        <v>0.004417071997904675</v>
      </c>
    </row>
    <row r="30" spans="1:12" ht="38.25">
      <c r="A30" s="55"/>
      <c r="B30" s="55"/>
      <c r="C30" s="52" t="s">
        <v>35</v>
      </c>
      <c r="D30" s="57">
        <v>2030</v>
      </c>
      <c r="E30" s="62">
        <v>3000</v>
      </c>
      <c r="F30" s="104">
        <v>3000</v>
      </c>
      <c r="G30" s="67">
        <v>3000</v>
      </c>
      <c r="H30" s="62">
        <v>3000</v>
      </c>
      <c r="I30" s="104">
        <v>3000</v>
      </c>
      <c r="J30" s="105">
        <v>3000</v>
      </c>
      <c r="K30" s="47">
        <f t="shared" si="2"/>
        <v>1</v>
      </c>
      <c r="L30" s="47">
        <f t="shared" si="3"/>
        <v>0.0004725330508753371</v>
      </c>
    </row>
    <row r="31" spans="1:12" ht="38.25">
      <c r="A31" s="55"/>
      <c r="B31" s="55"/>
      <c r="C31" s="52" t="s">
        <v>34</v>
      </c>
      <c r="D31" s="53">
        <v>2130</v>
      </c>
      <c r="E31" s="62">
        <v>32890</v>
      </c>
      <c r="F31" s="104">
        <v>25042.94</v>
      </c>
      <c r="G31" s="67">
        <v>32890</v>
      </c>
      <c r="H31" s="62">
        <v>28890</v>
      </c>
      <c r="I31" s="104">
        <v>25042.94</v>
      </c>
      <c r="J31" s="105">
        <v>21149.47</v>
      </c>
      <c r="K31" s="47">
        <f t="shared" si="2"/>
        <v>0.7614150197628458</v>
      </c>
      <c r="L31" s="47">
        <f t="shared" si="3"/>
        <v>0.003944538947029338</v>
      </c>
    </row>
    <row r="32" spans="1:12" ht="12.75">
      <c r="A32" s="55"/>
      <c r="B32" s="55">
        <v>85295</v>
      </c>
      <c r="C32" s="49" t="s">
        <v>7</v>
      </c>
      <c r="D32" s="56"/>
      <c r="E32" s="61">
        <f aca="true" t="shared" si="13" ref="E32:J32">E33</f>
        <v>911350</v>
      </c>
      <c r="F32" s="102">
        <f t="shared" si="13"/>
        <v>846745.31</v>
      </c>
      <c r="G32" s="66">
        <f t="shared" si="13"/>
        <v>911350</v>
      </c>
      <c r="H32" s="61">
        <f t="shared" si="13"/>
        <v>3000</v>
      </c>
      <c r="I32" s="102">
        <f t="shared" si="13"/>
        <v>846745.31</v>
      </c>
      <c r="J32" s="103">
        <f t="shared" si="13"/>
        <v>0</v>
      </c>
      <c r="K32" s="58">
        <f t="shared" si="2"/>
        <v>0.929111000164591</v>
      </c>
      <c r="L32" s="58">
        <f t="shared" si="3"/>
        <v>0.13337171488289437</v>
      </c>
    </row>
    <row r="33" spans="1:12" ht="38.25">
      <c r="A33" s="55"/>
      <c r="B33" s="55"/>
      <c r="C33" s="52" t="s">
        <v>35</v>
      </c>
      <c r="D33" s="57">
        <v>2030</v>
      </c>
      <c r="E33" s="62">
        <v>911350</v>
      </c>
      <c r="F33" s="104">
        <v>846745.31</v>
      </c>
      <c r="G33" s="67">
        <v>911350</v>
      </c>
      <c r="H33" s="62">
        <v>3000</v>
      </c>
      <c r="I33" s="104">
        <v>846745.31</v>
      </c>
      <c r="J33" s="105"/>
      <c r="K33" s="47">
        <f t="shared" si="2"/>
        <v>0.929111000164591</v>
      </c>
      <c r="L33" s="47">
        <f t="shared" si="3"/>
        <v>0.13337171488289437</v>
      </c>
    </row>
    <row r="34" spans="1:12" ht="21" customHeight="1">
      <c r="A34" s="13">
        <v>854</v>
      </c>
      <c r="B34" s="13"/>
      <c r="C34" s="7" t="s">
        <v>9</v>
      </c>
      <c r="D34" s="36"/>
      <c r="E34" s="43">
        <f aca="true" t="shared" si="14" ref="E34:J34">E35</f>
        <v>737425</v>
      </c>
      <c r="F34" s="96">
        <f t="shared" si="14"/>
        <v>735808.21</v>
      </c>
      <c r="G34" s="63">
        <f t="shared" si="14"/>
        <v>737425</v>
      </c>
      <c r="H34" s="43">
        <f t="shared" si="14"/>
        <v>0</v>
      </c>
      <c r="I34" s="96">
        <f t="shared" si="14"/>
        <v>735808.21</v>
      </c>
      <c r="J34" s="97">
        <f t="shared" si="14"/>
        <v>0</v>
      </c>
      <c r="K34" s="38">
        <f t="shared" si="2"/>
        <v>0.9978075194087533</v>
      </c>
      <c r="L34" s="38">
        <f t="shared" si="3"/>
        <v>0.11589789944347356</v>
      </c>
    </row>
    <row r="35" spans="1:12" ht="12.75">
      <c r="A35" s="48"/>
      <c r="B35" s="48">
        <v>85415</v>
      </c>
      <c r="C35" s="54" t="s">
        <v>32</v>
      </c>
      <c r="D35" s="50"/>
      <c r="E35" s="59">
        <f aca="true" t="shared" si="15" ref="E35:J35">E36+E37</f>
        <v>737425</v>
      </c>
      <c r="F35" s="98">
        <f t="shared" si="15"/>
        <v>735808.21</v>
      </c>
      <c r="G35" s="64">
        <f t="shared" si="15"/>
        <v>737425</v>
      </c>
      <c r="H35" s="59">
        <f t="shared" si="15"/>
        <v>0</v>
      </c>
      <c r="I35" s="98">
        <f t="shared" si="15"/>
        <v>735808.21</v>
      </c>
      <c r="J35" s="99">
        <f t="shared" si="15"/>
        <v>0</v>
      </c>
      <c r="K35" s="58">
        <f t="shared" si="2"/>
        <v>0.9978075194087533</v>
      </c>
      <c r="L35" s="58">
        <f t="shared" si="3"/>
        <v>0.11589789944347356</v>
      </c>
    </row>
    <row r="36" spans="1:12" ht="38.25">
      <c r="A36" s="51"/>
      <c r="B36" s="51"/>
      <c r="C36" s="52" t="s">
        <v>35</v>
      </c>
      <c r="D36" s="57">
        <v>2030</v>
      </c>
      <c r="E36" s="60">
        <v>617425</v>
      </c>
      <c r="F36" s="100">
        <v>617408.21</v>
      </c>
      <c r="G36" s="78">
        <v>617425</v>
      </c>
      <c r="H36" s="60"/>
      <c r="I36" s="100">
        <v>617408.21</v>
      </c>
      <c r="J36" s="101"/>
      <c r="K36" s="47">
        <f t="shared" si="2"/>
        <v>0.9999728064137344</v>
      </c>
      <c r="L36" s="47">
        <f t="shared" si="3"/>
        <v>0.09724859503559359</v>
      </c>
    </row>
    <row r="37" spans="1:12" ht="38.25">
      <c r="A37" s="51"/>
      <c r="B37" s="51"/>
      <c r="C37" s="52" t="s">
        <v>34</v>
      </c>
      <c r="D37" s="53">
        <v>2130</v>
      </c>
      <c r="E37" s="60">
        <v>120000</v>
      </c>
      <c r="F37" s="100">
        <v>118400</v>
      </c>
      <c r="G37" s="78">
        <v>120000</v>
      </c>
      <c r="H37" s="60"/>
      <c r="I37" s="100">
        <v>118400</v>
      </c>
      <c r="J37" s="101"/>
      <c r="K37" s="47">
        <f t="shared" si="2"/>
        <v>0.9866666666666667</v>
      </c>
      <c r="L37" s="47">
        <f t="shared" si="3"/>
        <v>0.01864930440787997</v>
      </c>
    </row>
    <row r="38" spans="1:12" ht="21" customHeight="1" thickBot="1">
      <c r="A38" s="13"/>
      <c r="B38" s="13"/>
      <c r="C38" s="33" t="s">
        <v>10</v>
      </c>
      <c r="D38" s="34"/>
      <c r="E38" s="44">
        <f aca="true" t="shared" si="16" ref="E38:J38">E4+E14+E17+E34</f>
        <v>7124664</v>
      </c>
      <c r="F38" s="108">
        <f t="shared" si="16"/>
        <v>6451462.26</v>
      </c>
      <c r="G38" s="45">
        <f t="shared" si="16"/>
        <v>7019333</v>
      </c>
      <c r="H38" s="44">
        <f t="shared" si="16"/>
        <v>2900725</v>
      </c>
      <c r="I38" s="108">
        <f t="shared" si="16"/>
        <v>6348762.26</v>
      </c>
      <c r="J38" s="109">
        <f t="shared" si="16"/>
        <v>2841357.0000000005</v>
      </c>
      <c r="K38" s="85">
        <f t="shared" si="2"/>
        <v>0.9044680256656864</v>
      </c>
      <c r="L38" s="85">
        <f t="shared" si="3"/>
        <v>1</v>
      </c>
    </row>
    <row r="39" spans="1:12" ht="12.75">
      <c r="A39" s="27"/>
      <c r="B39" s="28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27"/>
      <c r="B40" s="28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27"/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27"/>
      <c r="B42" s="28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27"/>
      <c r="B43" s="28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27"/>
      <c r="B44" s="28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27"/>
      <c r="B45" s="28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27"/>
      <c r="B46" s="28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27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27"/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27"/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27"/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27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27"/>
      <c r="B52" s="28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27"/>
      <c r="B53" s="28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27"/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27"/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27"/>
      <c r="B56" s="28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27"/>
      <c r="B57" s="28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27"/>
      <c r="B58" s="28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27"/>
      <c r="B59" s="28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27"/>
      <c r="B60" s="28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27"/>
      <c r="B61" s="28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27"/>
      <c r="B62" s="28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27"/>
      <c r="B63" s="28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27"/>
      <c r="B64" s="28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27"/>
      <c r="B65" s="28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27"/>
      <c r="B66" s="28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27"/>
      <c r="B67" s="28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27"/>
      <c r="B68" s="28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27"/>
      <c r="B69" s="28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27"/>
      <c r="B70" s="28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27"/>
      <c r="B71" s="28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27"/>
      <c r="B72" s="28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27"/>
      <c r="B73" s="28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27"/>
      <c r="B74" s="28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27"/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27"/>
      <c r="B76" s="28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27"/>
      <c r="B77" s="28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27"/>
      <c r="B78" s="28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27"/>
      <c r="B79" s="28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27"/>
      <c r="B80" s="28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27"/>
      <c r="B81" s="28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27"/>
      <c r="B82" s="28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27"/>
      <c r="B83" s="28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27"/>
      <c r="B84" s="28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27"/>
      <c r="B85" s="28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27"/>
      <c r="B86" s="28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27"/>
      <c r="B87" s="28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27"/>
      <c r="B88" s="28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27"/>
      <c r="B89" s="28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27"/>
      <c r="B90" s="28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27"/>
      <c r="B91" s="28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27"/>
      <c r="B92" s="28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27"/>
      <c r="B93" s="28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27"/>
      <c r="B94" s="28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27"/>
      <c r="B95" s="28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27"/>
      <c r="B96" s="28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27"/>
      <c r="B97" s="28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27"/>
      <c r="B98" s="28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27"/>
      <c r="B99" s="28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27"/>
      <c r="B100" s="28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27"/>
      <c r="B101" s="28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27"/>
      <c r="B102" s="28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27"/>
      <c r="B103" s="28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27"/>
      <c r="B104" s="28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27"/>
      <c r="B105" s="28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27"/>
      <c r="B106" s="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27"/>
      <c r="B107" s="28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27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27"/>
      <c r="B109" s="28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27"/>
      <c r="B110" s="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27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27"/>
      <c r="B112" s="28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27"/>
      <c r="B113" s="28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27"/>
      <c r="B114" s="28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27"/>
      <c r="B115" s="28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27"/>
      <c r="B116" s="28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27"/>
      <c r="B117" s="28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27"/>
      <c r="B118" s="28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27"/>
      <c r="B119" s="28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27"/>
      <c r="B120" s="28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27"/>
      <c r="B121" s="28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27"/>
      <c r="B122" s="28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27"/>
      <c r="B123" s="28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27"/>
      <c r="B124" s="28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27"/>
      <c r="B125" s="28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27"/>
      <c r="B126" s="28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27"/>
      <c r="B127" s="28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27"/>
      <c r="B128" s="28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27"/>
      <c r="B129" s="28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27"/>
      <c r="B130" s="28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27"/>
      <c r="B131" s="28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27"/>
      <c r="B132" s="28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27"/>
      <c r="B133" s="28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27"/>
      <c r="B134" s="28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27"/>
      <c r="B135" s="28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27"/>
      <c r="B136" s="28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27"/>
      <c r="B137" s="28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27"/>
      <c r="B138" s="28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27"/>
      <c r="B139" s="28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27"/>
      <c r="B140" s="28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27"/>
      <c r="B141" s="28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27"/>
      <c r="B142" s="28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27"/>
      <c r="B143" s="28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27"/>
      <c r="B144" s="28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27"/>
      <c r="B145" s="28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27"/>
      <c r="B146" s="28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27"/>
      <c r="B147" s="28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27"/>
      <c r="B148" s="28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27"/>
      <c r="B149" s="28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27"/>
      <c r="B150" s="28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27"/>
      <c r="B151" s="28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27"/>
      <c r="B152" s="28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27"/>
      <c r="B153" s="28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27"/>
      <c r="B154" s="28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27"/>
      <c r="B155" s="28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27"/>
      <c r="B156" s="28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27"/>
      <c r="B157" s="28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27"/>
      <c r="B158" s="28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27"/>
      <c r="B159" s="28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27"/>
      <c r="B160" s="28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27"/>
      <c r="B161" s="28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27"/>
      <c r="B162" s="28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27"/>
      <c r="B163" s="28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27"/>
      <c r="B164" s="28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27"/>
      <c r="B165" s="28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27"/>
      <c r="B166" s="28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27"/>
      <c r="B167" s="28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27"/>
      <c r="B168" s="28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27"/>
      <c r="B169" s="28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27"/>
      <c r="B170" s="28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27"/>
      <c r="B171" s="28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27"/>
      <c r="B172" s="28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27"/>
      <c r="B173" s="28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27"/>
      <c r="B174" s="28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27"/>
      <c r="B175" s="28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27"/>
      <c r="B176" s="28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27"/>
      <c r="B177" s="28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27"/>
      <c r="B178" s="28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27"/>
      <c r="B179" s="28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27"/>
      <c r="B180" s="28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ht="12.75">
      <c r="A181" s="27"/>
      <c r="B181" s="28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ht="12.75">
      <c r="A182" s="27"/>
      <c r="B182" s="28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27"/>
      <c r="B183" s="28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27"/>
      <c r="B184" s="28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27"/>
      <c r="B185" s="28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s="27"/>
      <c r="B186" s="28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2.75">
      <c r="A187" s="27"/>
      <c r="B187" s="28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s="27"/>
      <c r="B188" s="28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12.75">
      <c r="A189" s="27"/>
      <c r="B189" s="28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s="27"/>
      <c r="B190" s="28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2.75">
      <c r="A191" s="27"/>
      <c r="B191" s="28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2.75">
      <c r="A192" s="27"/>
      <c r="B192" s="28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2.75">
      <c r="A193" s="27"/>
      <c r="B193" s="28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2.75">
      <c r="A194" s="27"/>
      <c r="B194" s="28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2.75">
      <c r="A195" s="27"/>
      <c r="B195" s="28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2.75">
      <c r="A196" s="27"/>
      <c r="B196" s="28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2.75">
      <c r="A197" s="27"/>
      <c r="B197" s="28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2.75">
      <c r="A198" s="27"/>
      <c r="B198" s="28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2.75">
      <c r="A199" s="27"/>
      <c r="B199" s="28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ht="12.75">
      <c r="A200" s="27"/>
      <c r="B200" s="28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2.75">
      <c r="A201" s="27"/>
      <c r="B201" s="28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ht="12.75">
      <c r="A202" s="27"/>
      <c r="B202" s="28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ht="12.75">
      <c r="A203" s="27"/>
      <c r="B203" s="28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12.75">
      <c r="A204" s="27"/>
      <c r="B204" s="28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2.75">
      <c r="A205" s="27"/>
      <c r="B205" s="28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2.75">
      <c r="A206" s="27"/>
      <c r="B206" s="28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s="27"/>
      <c r="B207" s="28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ht="12.75">
      <c r="A208" s="27"/>
      <c r="B208" s="28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ht="12.75">
      <c r="A209" s="27"/>
      <c r="B209" s="28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ht="12.75">
      <c r="A210" s="27"/>
      <c r="B210" s="28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12.75">
      <c r="A211" s="27"/>
      <c r="B211" s="28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12.75">
      <c r="A212" s="27"/>
      <c r="B212" s="28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2.75">
      <c r="A213" s="27"/>
      <c r="B213" s="28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12.75">
      <c r="A214" s="27"/>
      <c r="B214" s="28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12.75">
      <c r="A215" s="27"/>
      <c r="B215" s="28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2.75">
      <c r="A216" s="27"/>
      <c r="B216" s="28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ht="12.75">
      <c r="A217" s="27"/>
      <c r="B217" s="28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ht="12.75">
      <c r="A218" s="27"/>
      <c r="B218" s="28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12.75">
      <c r="A219" s="27"/>
      <c r="B219" s="28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2.75">
      <c r="A220" s="27"/>
      <c r="B220" s="28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2.75">
      <c r="A221" s="27"/>
      <c r="B221" s="28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2.75">
      <c r="A222" s="27"/>
      <c r="B222" s="28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2.75">
      <c r="A223" s="27"/>
      <c r="B223" s="28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27"/>
      <c r="B224" s="28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2.75">
      <c r="A225" s="27"/>
      <c r="B225" s="28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2.75">
      <c r="A226" s="27"/>
      <c r="B226" s="28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2.75">
      <c r="A227" s="27"/>
      <c r="B227" s="28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2.75">
      <c r="A228" s="27"/>
      <c r="B228" s="28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2.75">
      <c r="A229" s="27"/>
      <c r="B229" s="28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2.75">
      <c r="A230" s="27"/>
      <c r="B230" s="28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2.75">
      <c r="A231" s="27"/>
      <c r="B231" s="28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2.75">
      <c r="A232" s="27"/>
      <c r="B232" s="28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2.75">
      <c r="A233" s="27"/>
      <c r="B233" s="28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2.75">
      <c r="A234" s="27"/>
      <c r="B234" s="28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2.75">
      <c r="A235" s="27"/>
      <c r="B235" s="28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2.75">
      <c r="A236" s="27"/>
      <c r="B236" s="28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2.75">
      <c r="A237" s="27"/>
      <c r="B237" s="28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2.75">
      <c r="A238" s="27"/>
      <c r="B238" s="28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2.75">
      <c r="A239" s="27"/>
      <c r="B239" s="28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2.75">
      <c r="A240" s="27"/>
      <c r="B240" s="28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2.75">
      <c r="A241" s="27"/>
      <c r="B241" s="28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2.75">
      <c r="A242" s="27"/>
      <c r="B242" s="28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2.75">
      <c r="A243" s="27"/>
      <c r="B243" s="28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2.75">
      <c r="A244" s="27"/>
      <c r="B244" s="28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2.75">
      <c r="A245" s="27"/>
      <c r="B245" s="28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2.75">
      <c r="A246" s="27"/>
      <c r="B246" s="28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2.75">
      <c r="A247" s="27"/>
      <c r="B247" s="28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2.75">
      <c r="A248" s="27"/>
      <c r="B248" s="28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2.75">
      <c r="A249" s="27"/>
      <c r="B249" s="28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2.75">
      <c r="A250" s="27"/>
      <c r="B250" s="28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s="27"/>
      <c r="B251" s="28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2.75">
      <c r="A252" s="27"/>
      <c r="B252" s="28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2.75">
      <c r="A253" s="27"/>
      <c r="B253" s="28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2.75">
      <c r="A254" s="27"/>
      <c r="B254" s="28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2.75">
      <c r="A255" s="27"/>
      <c r="B255" s="28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2.75">
      <c r="A256" s="27"/>
      <c r="B256" s="28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2.75">
      <c r="A257" s="27"/>
      <c r="B257" s="28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2.75">
      <c r="A258" s="27"/>
      <c r="B258" s="28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2.75">
      <c r="A259" s="27"/>
      <c r="B259" s="28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2.75">
      <c r="A260" s="27"/>
      <c r="B260" s="28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2.75">
      <c r="A261" s="27"/>
      <c r="B261" s="28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2.75">
      <c r="A262" s="27"/>
      <c r="B262" s="28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2.75">
      <c r="A263" s="27"/>
      <c r="B263" s="28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2.75">
      <c r="A264" s="27"/>
      <c r="B264" s="28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2.75">
      <c r="A265" s="27"/>
      <c r="B265" s="28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2.75">
      <c r="A266" s="27"/>
      <c r="B266" s="28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2.75">
      <c r="A267" s="27"/>
      <c r="B267" s="28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s="27"/>
      <c r="B268" s="28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2.75">
      <c r="A269" s="27"/>
      <c r="B269" s="28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2.75">
      <c r="A270" s="27"/>
      <c r="B270" s="28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2.75">
      <c r="A271" s="27"/>
      <c r="B271" s="28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2.75">
      <c r="A272" s="27"/>
      <c r="B272" s="28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2.75">
      <c r="A273" s="27"/>
      <c r="B273" s="28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2.75">
      <c r="A274" s="27"/>
      <c r="B274" s="28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2.75">
      <c r="A275" s="27"/>
      <c r="B275" s="28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2.75">
      <c r="A276" s="27"/>
      <c r="B276" s="28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2.75">
      <c r="A277" s="27"/>
      <c r="B277" s="28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2.75">
      <c r="A278" s="27"/>
      <c r="B278" s="28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2.75">
      <c r="A279" s="27"/>
      <c r="B279" s="28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2.75">
      <c r="A280" s="27"/>
      <c r="B280" s="28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2.75">
      <c r="A281" s="27"/>
      <c r="B281" s="28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2.75">
      <c r="A282" s="27"/>
      <c r="B282" s="27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2.75">
      <c r="A283" s="27"/>
      <c r="B283" s="27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2.75">
      <c r="A284" s="27"/>
      <c r="B284" s="27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2.75">
      <c r="A285" s="27"/>
      <c r="B285" s="27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2.75">
      <c r="A286" s="27"/>
      <c r="B286" s="27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.75">
      <c r="A287" s="27"/>
      <c r="B287" s="27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2.75">
      <c r="A288" s="27"/>
      <c r="B288" s="27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2.75">
      <c r="A289" s="27"/>
      <c r="B289" s="27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2.75">
      <c r="A290" s="27"/>
      <c r="B290" s="27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2.75">
      <c r="A291" s="27"/>
      <c r="B291" s="27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2.75">
      <c r="A292" s="27"/>
      <c r="B292" s="27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2.75">
      <c r="A293" s="27"/>
      <c r="B293" s="27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2.75">
      <c r="A294" s="27"/>
      <c r="B294" s="27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2.75">
      <c r="A295" s="27"/>
      <c r="B295" s="27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2.75">
      <c r="A296" s="27"/>
      <c r="B296" s="27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2.75">
      <c r="A297" s="27"/>
      <c r="B297" s="27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2.75">
      <c r="A298" s="27"/>
      <c r="B298" s="27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2.75">
      <c r="A299" s="27"/>
      <c r="B299" s="27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2.75">
      <c r="A300" s="27"/>
      <c r="B300" s="27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2.75">
      <c r="A301" s="27"/>
      <c r="B301" s="27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2.75">
      <c r="A302" s="27"/>
      <c r="B302" s="27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2:12" ht="12.75">
      <c r="B303" s="29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29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29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29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29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29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29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29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29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29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29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29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29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29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29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29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29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29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29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29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29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29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29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29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29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29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29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29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29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29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29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29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29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29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29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29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29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29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29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29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29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29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29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29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29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29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29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29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29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29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29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29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29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29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29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29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29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29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29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29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29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29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29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29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29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29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29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29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29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29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29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29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29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29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29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29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29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29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29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29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29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29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29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29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29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29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29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29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29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29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29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29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29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29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29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29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29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29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29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29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29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29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29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29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29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29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29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29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29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29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29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29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29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29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29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29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29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29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29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29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29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29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29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29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29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29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29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29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29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29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29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29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29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29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29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29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29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29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2:12" ht="12.75">
      <c r="B441" s="29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2:12" ht="12.75">
      <c r="B442" s="29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2:12" ht="12.75">
      <c r="B443" s="29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2:12" ht="12.75">
      <c r="B444" s="29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2:12" ht="12.75">
      <c r="B445" s="29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2:12" ht="12.75">
      <c r="B446" s="29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2:12" ht="12.75">
      <c r="B447" s="29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2:12" ht="12.75">
      <c r="B448" s="29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2:12" ht="12.75">
      <c r="B449" s="29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2:12" ht="12.75">
      <c r="B450" s="29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2:12" ht="12.75">
      <c r="B451" s="29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2:12" ht="12.75">
      <c r="B452" s="29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2:12" ht="12.75">
      <c r="B453" s="29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2:12" ht="12.75">
      <c r="B454" s="29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2:12" ht="12.75">
      <c r="B455" s="29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2:12" ht="12.75">
      <c r="B456" s="29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2:12" ht="12.75">
      <c r="B457" s="29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2:12" ht="12.75">
      <c r="B458" s="29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2:12" ht="12.75">
      <c r="B459" s="29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2:12" ht="12.75">
      <c r="B460" s="29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2:12" ht="12.75">
      <c r="B461" s="29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2:12" ht="12.75">
      <c r="B462" s="29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2:12" ht="12.75">
      <c r="B463" s="29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2:12" ht="12.75">
      <c r="B464" s="29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2:12" ht="12.75">
      <c r="B465" s="29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2:12" ht="12.75">
      <c r="B466" s="29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2:12" ht="12.75">
      <c r="B467" s="29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2:12" ht="12.75">
      <c r="B468" s="29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2:12" ht="12.75">
      <c r="B469" s="29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2:12" ht="12.75">
      <c r="B470" s="29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2:12" ht="12.75">
      <c r="B471" s="29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2:12" ht="12.75">
      <c r="B472" s="29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2:12" ht="12.75">
      <c r="B473" s="29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2:12" ht="12.75">
      <c r="B474" s="29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2:12" ht="12.75">
      <c r="B475" s="29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2:12" ht="12.75">
      <c r="B476" s="29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2:12" ht="12.75">
      <c r="B477" s="29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2:12" ht="12.75">
      <c r="B478" s="29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2:12" ht="12.75">
      <c r="B479" s="29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2:12" ht="12.75">
      <c r="B480" s="29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2:12" ht="12.75">
      <c r="B481" s="29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2:12" ht="12.75">
      <c r="B482" s="29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2:12" ht="12.75">
      <c r="B483" s="29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2:12" ht="12.75">
      <c r="B484" s="29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2:12" ht="12.75">
      <c r="B485" s="29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2:12" ht="12.75">
      <c r="B486" s="29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2:12" ht="12.75">
      <c r="B487" s="29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2:12" ht="12.75">
      <c r="B488" s="29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2:12" ht="12.75">
      <c r="B489" s="29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2:12" ht="12.75">
      <c r="B490" s="29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2:12" ht="12.75">
      <c r="B491" s="29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2:12" ht="12.75">
      <c r="B492" s="29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2:12" ht="12.75">
      <c r="B493" s="29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2:12" ht="12.75">
      <c r="B494" s="29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2:12" ht="12.75">
      <c r="B495" s="29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2:12" ht="12.75">
      <c r="B496" s="29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2:12" ht="12.75">
      <c r="B497" s="29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2:12" ht="12.75">
      <c r="B498" s="29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2:12" ht="12.75">
      <c r="B499" s="29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2:12" ht="12.75">
      <c r="B500" s="29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2:12" ht="12.75">
      <c r="B501" s="29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2:12" ht="12.75">
      <c r="B502" s="29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2:12" ht="12.75">
      <c r="B503" s="29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2:12" ht="12.75">
      <c r="B504" s="29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2:12" ht="12.75">
      <c r="B505" s="29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2:12" ht="12.75">
      <c r="B506" s="29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2:12" ht="12.75">
      <c r="B507" s="29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2:12" ht="12.75">
      <c r="B508" s="29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2:12" ht="12.75">
      <c r="B509" s="29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2:12" ht="12.75">
      <c r="B510" s="29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2:12" ht="12.75">
      <c r="B511" s="29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2:12" ht="12.75">
      <c r="B512" s="29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2:12" ht="12.75">
      <c r="B513" s="29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2:12" ht="12.75">
      <c r="B514" s="29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2:12" ht="12.75">
      <c r="B515" s="29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2:12" ht="12.75">
      <c r="B516" s="29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2:12" ht="12.75">
      <c r="B517" s="29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2:12" ht="12.75">
      <c r="B518" s="29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2:12" ht="12.75">
      <c r="B519" s="29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2:12" ht="12.75">
      <c r="B520" s="29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2:12" ht="12.75">
      <c r="B521" s="29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2:12" ht="12.75">
      <c r="B522" s="29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2:12" ht="12.75">
      <c r="B523" s="29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2:12" ht="12.75">
      <c r="B524" s="29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2:12" ht="12.75">
      <c r="B525" s="29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2:12" ht="12.75">
      <c r="B526" s="29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2:12" ht="12.75">
      <c r="B527" s="29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2:12" ht="12.75">
      <c r="B528" s="29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2:12" ht="12.75">
      <c r="B529" s="29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2:12" ht="12.75">
      <c r="B530" s="29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2:12" ht="12.75">
      <c r="B531" s="29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2:12" ht="12.75">
      <c r="B532" s="29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2:12" ht="12.75">
      <c r="B533" s="29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2:12" ht="12.75">
      <c r="B534" s="29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2:12" ht="12.75">
      <c r="B535" s="29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2:12" ht="12.75">
      <c r="B536" s="29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2:12" ht="12.75">
      <c r="B537" s="29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2:12" ht="12.75">
      <c r="B538" s="29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2:12" ht="12.75">
      <c r="B539" s="29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2:12" ht="12.75">
      <c r="B540" s="29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2:12" ht="12.75">
      <c r="B541" s="29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2:12" ht="12.75">
      <c r="B542" s="29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2:12" ht="12.75">
      <c r="B543" s="29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2:12" ht="12.75">
      <c r="B544" s="29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2:12" ht="12.75">
      <c r="B545" s="29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2:12" ht="12.75">
      <c r="B546" s="29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2:12" ht="12.75">
      <c r="B547" s="29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2:12" ht="12.75">
      <c r="B548" s="29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2:12" ht="12.75">
      <c r="B549" s="29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2:12" ht="12.75">
      <c r="B550" s="29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2:12" ht="12.75">
      <c r="B551" s="29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2:12" ht="12.75">
      <c r="B552" s="29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2:12" ht="12.75">
      <c r="B553" s="29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2:12" ht="12.75">
      <c r="B554" s="29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2:12" ht="12.75">
      <c r="B555" s="29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2:12" ht="12.75">
      <c r="B556" s="29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2:12" ht="12.75">
      <c r="B557" s="29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2:12" ht="12.75">
      <c r="B558" s="29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2:12" ht="12.75">
      <c r="B559" s="29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2:12" ht="12.75">
      <c r="B560" s="29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2:12" ht="12.75">
      <c r="B561" s="29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2:12" ht="12.75">
      <c r="B562" s="29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2:12" ht="12.75">
      <c r="B563" s="29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2:12" ht="12.75">
      <c r="B564" s="29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2:12" ht="12.75">
      <c r="B565" s="29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2:12" ht="12.75">
      <c r="B566" s="29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2:12" ht="12.75">
      <c r="B567" s="29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2:12" ht="12.75">
      <c r="B568" s="29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2:12" ht="12.75">
      <c r="B569" s="29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2:12" ht="12.75">
      <c r="B570" s="29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2:12" ht="12.75">
      <c r="B571" s="29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2:12" ht="12.75">
      <c r="B572" s="29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2:12" ht="12.75">
      <c r="B573" s="29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2:12" ht="12.75">
      <c r="B574" s="29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2:12" ht="12.75">
      <c r="B575" s="29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2:12" ht="12.75">
      <c r="B576" s="29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2:12" ht="12.75">
      <c r="B577" s="29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2:12" ht="12.75">
      <c r="B578" s="29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2:12" ht="12.75">
      <c r="B579" s="29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2:12" ht="12.75">
      <c r="B580" s="29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2:12" ht="12.75">
      <c r="B581" s="29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2:12" ht="12.75">
      <c r="B582" s="29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2:12" ht="12.75">
      <c r="B583" s="29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2:12" ht="12.75">
      <c r="B584" s="29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2:12" ht="12.75">
      <c r="B585" s="29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2:12" ht="12.75">
      <c r="B586" s="29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2:12" ht="12.75">
      <c r="B587" s="29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2:12" ht="12.75">
      <c r="B588" s="29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2:12" ht="12.75">
      <c r="B589" s="29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2:12" ht="12.75">
      <c r="B590" s="29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2:12" ht="12.75">
      <c r="B591" s="29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2:12" ht="12.75">
      <c r="B592" s="29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2:12" ht="12.75">
      <c r="B593" s="29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2:12" ht="12.75">
      <c r="B594" s="29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2:12" ht="12.75">
      <c r="B595" s="29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2:12" ht="12.75">
      <c r="B596" s="29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2:12" ht="12.75">
      <c r="B597" s="29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2:12" ht="12.75">
      <c r="B598" s="29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2:12" ht="12.75">
      <c r="B599" s="29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2:12" ht="12.75">
      <c r="B600" s="29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2:12" ht="12.75">
      <c r="B601" s="29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2:12" ht="12.75">
      <c r="B602" s="29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2:12" ht="12.75">
      <c r="B603" s="29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2:12" ht="12.75">
      <c r="B604" s="29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2:12" ht="12.75">
      <c r="B605" s="29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2:12" ht="12.75">
      <c r="B606" s="29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2:12" ht="12.75">
      <c r="B607" s="29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2:12" ht="12.75">
      <c r="B608" s="29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2:12" ht="12.75">
      <c r="B609" s="29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2:12" ht="12.75">
      <c r="B610" s="29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2:12" ht="12.75">
      <c r="B611" s="29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2:12" ht="12.75">
      <c r="B612" s="29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2:12" ht="12.75">
      <c r="B613" s="29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2:12" ht="12.75">
      <c r="B614" s="29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2:12" ht="12.75">
      <c r="B615" s="29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2:12" ht="12.75">
      <c r="B616" s="29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2:12" ht="12.75">
      <c r="B617" s="29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2:12" ht="12.75">
      <c r="B618" s="29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2:12" ht="12.75">
      <c r="B619" s="29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2:12" ht="12.75">
      <c r="B620" s="29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2:12" ht="12.75">
      <c r="B621" s="29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2:12" ht="12.75">
      <c r="B622" s="29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2:12" ht="12.75">
      <c r="B623" s="29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2:12" ht="12.75">
      <c r="B624" s="29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2:12" ht="12.75">
      <c r="B625" s="29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2:12" ht="12.75">
      <c r="B626" s="29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2:12" ht="12.75">
      <c r="B627" s="29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2:12" ht="12.75">
      <c r="B628" s="29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2:12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2:1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2:1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2:1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2:1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2:1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2:1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2:1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2:1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2:1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2:1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2:1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2:1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2:1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2:1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2:1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2:1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2:1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2:1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2:1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2:1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2:1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2:1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2:1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2:1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</sheetData>
  <mergeCells count="9">
    <mergeCell ref="A1:A2"/>
    <mergeCell ref="B1:B2"/>
    <mergeCell ref="C1:C2"/>
    <mergeCell ref="D1:E1"/>
    <mergeCell ref="F1:F2"/>
    <mergeCell ref="I1:I2"/>
    <mergeCell ref="K1:K2"/>
    <mergeCell ref="L1:L2"/>
    <mergeCell ref="G1:G2"/>
  </mergeCells>
  <printOptions gridLines="1" horizontalCentered="1"/>
  <pageMargins left="0.1968503937007874" right="0.1968503937007874" top="0.62" bottom="0.7480314960629921" header="0.38" footer="0.5118110236220472"/>
  <pageSetup horizontalDpi="1200" verticalDpi="1200" orientation="landscape" paperSize="9" scale="85" r:id="rId1"/>
  <headerFooter alignWithMargins="0">
    <oddHeader>&amp;C&amp;"Arial CE,Pogrubiony"&amp;12Wykonanie dochodów i wydatków miasta Opola na zadania własne w 2006 roku&amp;RZałącznik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L659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00390625" style="18" customWidth="1"/>
    <col min="4" max="4" width="5.87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18" t="s">
        <v>0</v>
      </c>
      <c r="B1" s="118" t="s">
        <v>1</v>
      </c>
      <c r="C1" s="118" t="s">
        <v>2</v>
      </c>
      <c r="D1" s="121" t="s">
        <v>60</v>
      </c>
      <c r="E1" s="122"/>
      <c r="F1" s="116" t="s">
        <v>61</v>
      </c>
      <c r="G1" s="120" t="s">
        <v>62</v>
      </c>
      <c r="H1" s="30" t="s">
        <v>3</v>
      </c>
      <c r="I1" s="116" t="s">
        <v>63</v>
      </c>
      <c r="J1" s="2" t="s">
        <v>3</v>
      </c>
      <c r="K1" s="118" t="s">
        <v>33</v>
      </c>
      <c r="L1" s="119" t="s">
        <v>64</v>
      </c>
    </row>
    <row r="2" spans="1:12" s="1" customFormat="1" ht="26.25" customHeight="1">
      <c r="A2" s="118"/>
      <c r="B2" s="118"/>
      <c r="C2" s="118"/>
      <c r="D2" s="15" t="s">
        <v>4</v>
      </c>
      <c r="E2" s="30" t="s">
        <v>5</v>
      </c>
      <c r="F2" s="117"/>
      <c r="G2" s="120"/>
      <c r="H2" s="31" t="s">
        <v>6</v>
      </c>
      <c r="I2" s="117"/>
      <c r="J2" s="3" t="s">
        <v>6</v>
      </c>
      <c r="K2" s="118"/>
      <c r="L2" s="11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2" s="17" customFormat="1" ht="19.5" customHeight="1">
      <c r="A4" s="86" t="s">
        <v>65</v>
      </c>
      <c r="B4" s="13"/>
      <c r="C4" s="7" t="s">
        <v>66</v>
      </c>
      <c r="D4" s="34"/>
      <c r="E4" s="37">
        <f aca="true" t="shared" si="0" ref="E4:J5">E5</f>
        <v>28782</v>
      </c>
      <c r="F4" s="110">
        <f t="shared" si="0"/>
        <v>28087.71</v>
      </c>
      <c r="G4" s="46">
        <f t="shared" si="0"/>
        <v>28782</v>
      </c>
      <c r="H4" s="37">
        <f t="shared" si="0"/>
        <v>0</v>
      </c>
      <c r="I4" s="110">
        <f t="shared" si="0"/>
        <v>28087.71</v>
      </c>
      <c r="J4" s="112">
        <f t="shared" si="0"/>
        <v>0</v>
      </c>
      <c r="K4" s="41">
        <f>I4/G4</f>
        <v>0.9758776318532416</v>
      </c>
      <c r="L4" s="41">
        <f>I4/$I$55</f>
        <v>0.0009736074810791308</v>
      </c>
    </row>
    <row r="5" spans="1:12" s="17" customFormat="1" ht="12.75">
      <c r="A5" s="48"/>
      <c r="B5" s="87" t="s">
        <v>67</v>
      </c>
      <c r="C5" s="54" t="s">
        <v>7</v>
      </c>
      <c r="D5" s="50"/>
      <c r="E5" s="59">
        <f t="shared" si="0"/>
        <v>28782</v>
      </c>
      <c r="F5" s="98">
        <f t="shared" si="0"/>
        <v>28087.71</v>
      </c>
      <c r="G5" s="79">
        <f t="shared" si="0"/>
        <v>28782</v>
      </c>
      <c r="H5" s="59">
        <f t="shared" si="0"/>
        <v>0</v>
      </c>
      <c r="I5" s="98">
        <f t="shared" si="0"/>
        <v>28087.71</v>
      </c>
      <c r="J5" s="99">
        <f t="shared" si="0"/>
        <v>0</v>
      </c>
      <c r="K5" s="75">
        <f aca="true" t="shared" si="1" ref="K5:K55">I5/G5</f>
        <v>0.9758776318532416</v>
      </c>
      <c r="L5" s="75">
        <f aca="true" t="shared" si="2" ref="L5:L55">I5/$I$55</f>
        <v>0.0009736074810791308</v>
      </c>
    </row>
    <row r="6" spans="1:12" ht="51">
      <c r="A6" s="51"/>
      <c r="B6" s="51"/>
      <c r="C6" s="52" t="s">
        <v>37</v>
      </c>
      <c r="D6" s="69">
        <v>2010</v>
      </c>
      <c r="E6" s="60">
        <v>28782</v>
      </c>
      <c r="F6" s="100">
        <v>28087.71</v>
      </c>
      <c r="G6" s="78">
        <v>28782</v>
      </c>
      <c r="H6" s="60"/>
      <c r="I6" s="100">
        <v>28087.71</v>
      </c>
      <c r="J6" s="101"/>
      <c r="K6" s="68">
        <f t="shared" si="1"/>
        <v>0.9758776318532416</v>
      </c>
      <c r="L6" s="68">
        <f t="shared" si="2"/>
        <v>0.0009736074810791308</v>
      </c>
    </row>
    <row r="7" spans="1:12" s="17" customFormat="1" ht="19.5" customHeight="1">
      <c r="A7" s="13">
        <v>700</v>
      </c>
      <c r="B7" s="13"/>
      <c r="C7" s="7" t="s">
        <v>11</v>
      </c>
      <c r="D7" s="34"/>
      <c r="E7" s="37">
        <f aca="true" t="shared" si="3" ref="E7:J8">E8</f>
        <v>143945</v>
      </c>
      <c r="F7" s="110">
        <f t="shared" si="3"/>
        <v>143789.55</v>
      </c>
      <c r="G7" s="46">
        <f t="shared" si="3"/>
        <v>143945</v>
      </c>
      <c r="H7" s="37">
        <f t="shared" si="3"/>
        <v>0</v>
      </c>
      <c r="I7" s="110">
        <f t="shared" si="3"/>
        <v>143789.55</v>
      </c>
      <c r="J7" s="112">
        <f t="shared" si="3"/>
        <v>0</v>
      </c>
      <c r="K7" s="41">
        <f t="shared" si="1"/>
        <v>0.9989200736392372</v>
      </c>
      <c r="L7" s="41">
        <f t="shared" si="2"/>
        <v>0.00498419349890047</v>
      </c>
    </row>
    <row r="8" spans="1:12" s="17" customFormat="1" ht="12.75">
      <c r="A8" s="48"/>
      <c r="B8" s="48">
        <v>70005</v>
      </c>
      <c r="C8" s="49" t="s">
        <v>12</v>
      </c>
      <c r="D8" s="50"/>
      <c r="E8" s="59">
        <f t="shared" si="3"/>
        <v>143945</v>
      </c>
      <c r="F8" s="98">
        <f t="shared" si="3"/>
        <v>143789.55</v>
      </c>
      <c r="G8" s="79">
        <f t="shared" si="3"/>
        <v>143945</v>
      </c>
      <c r="H8" s="59">
        <f t="shared" si="3"/>
        <v>0</v>
      </c>
      <c r="I8" s="98">
        <f t="shared" si="3"/>
        <v>143789.55</v>
      </c>
      <c r="J8" s="99">
        <f t="shared" si="3"/>
        <v>0</v>
      </c>
      <c r="K8" s="75">
        <f t="shared" si="1"/>
        <v>0.9989200736392372</v>
      </c>
      <c r="L8" s="75">
        <f t="shared" si="2"/>
        <v>0.00498419349890047</v>
      </c>
    </row>
    <row r="9" spans="1:12" s="17" customFormat="1" ht="51">
      <c r="A9" s="51"/>
      <c r="B9" s="51"/>
      <c r="C9" s="52" t="s">
        <v>36</v>
      </c>
      <c r="D9" s="69">
        <v>2110</v>
      </c>
      <c r="E9" s="60">
        <v>143945</v>
      </c>
      <c r="F9" s="100">
        <v>143789.55</v>
      </c>
      <c r="G9" s="78">
        <v>143945</v>
      </c>
      <c r="H9" s="60"/>
      <c r="I9" s="100">
        <v>143789.55</v>
      </c>
      <c r="J9" s="101"/>
      <c r="K9" s="68">
        <f t="shared" si="1"/>
        <v>0.9989200736392372</v>
      </c>
      <c r="L9" s="68">
        <f t="shared" si="2"/>
        <v>0.00498419349890047</v>
      </c>
    </row>
    <row r="10" spans="1:12" ht="19.5" customHeight="1">
      <c r="A10" s="13">
        <v>710</v>
      </c>
      <c r="B10" s="13"/>
      <c r="C10" s="7" t="s">
        <v>13</v>
      </c>
      <c r="D10" s="34"/>
      <c r="E10" s="37">
        <f aca="true" t="shared" si="4" ref="E10:J10">E11+E13</f>
        <v>342880</v>
      </c>
      <c r="F10" s="110">
        <f t="shared" si="4"/>
        <v>342696.71</v>
      </c>
      <c r="G10" s="46">
        <f t="shared" si="4"/>
        <v>342880</v>
      </c>
      <c r="H10" s="37">
        <f t="shared" si="4"/>
        <v>261580</v>
      </c>
      <c r="I10" s="110">
        <f t="shared" si="4"/>
        <v>342696.71</v>
      </c>
      <c r="J10" s="112">
        <f t="shared" si="4"/>
        <v>261529.7</v>
      </c>
      <c r="K10" s="41">
        <f t="shared" si="1"/>
        <v>0.9994654398040131</v>
      </c>
      <c r="L10" s="41">
        <f t="shared" si="2"/>
        <v>0.011878934971815268</v>
      </c>
    </row>
    <row r="11" spans="1:12" s="17" customFormat="1" ht="25.5">
      <c r="A11" s="48"/>
      <c r="B11" s="55">
        <v>71013</v>
      </c>
      <c r="C11" s="54" t="s">
        <v>29</v>
      </c>
      <c r="D11" s="50"/>
      <c r="E11" s="59">
        <f aca="true" t="shared" si="5" ref="E11:J11">E12</f>
        <v>50000</v>
      </c>
      <c r="F11" s="98">
        <f t="shared" si="5"/>
        <v>50000</v>
      </c>
      <c r="G11" s="79">
        <f t="shared" si="5"/>
        <v>50000</v>
      </c>
      <c r="H11" s="59">
        <f t="shared" si="5"/>
        <v>0</v>
      </c>
      <c r="I11" s="98">
        <f t="shared" si="5"/>
        <v>50000</v>
      </c>
      <c r="J11" s="99">
        <f t="shared" si="5"/>
        <v>0</v>
      </c>
      <c r="K11" s="75">
        <f t="shared" si="1"/>
        <v>1</v>
      </c>
      <c r="L11" s="75">
        <f t="shared" si="2"/>
        <v>0.001733155677481594</v>
      </c>
    </row>
    <row r="12" spans="1:12" s="17" customFormat="1" ht="51">
      <c r="A12" s="51"/>
      <c r="B12" s="70"/>
      <c r="C12" s="52" t="s">
        <v>36</v>
      </c>
      <c r="D12" s="69">
        <v>2110</v>
      </c>
      <c r="E12" s="60">
        <v>50000</v>
      </c>
      <c r="F12" s="100">
        <v>50000</v>
      </c>
      <c r="G12" s="78">
        <v>50000</v>
      </c>
      <c r="H12" s="60"/>
      <c r="I12" s="100">
        <v>50000</v>
      </c>
      <c r="J12" s="101"/>
      <c r="K12" s="68">
        <f t="shared" si="1"/>
        <v>1</v>
      </c>
      <c r="L12" s="68">
        <f t="shared" si="2"/>
        <v>0.001733155677481594</v>
      </c>
    </row>
    <row r="13" spans="1:12" s="17" customFormat="1" ht="12.75">
      <c r="A13" s="48"/>
      <c r="B13" s="48">
        <v>71015</v>
      </c>
      <c r="C13" s="49" t="s">
        <v>14</v>
      </c>
      <c r="D13" s="50"/>
      <c r="E13" s="59">
        <f aca="true" t="shared" si="6" ref="E13:J13">E14</f>
        <v>292880</v>
      </c>
      <c r="F13" s="98">
        <f t="shared" si="6"/>
        <v>292696.71</v>
      </c>
      <c r="G13" s="64">
        <f t="shared" si="6"/>
        <v>292880</v>
      </c>
      <c r="H13" s="59">
        <f t="shared" si="6"/>
        <v>261580</v>
      </c>
      <c r="I13" s="98">
        <f t="shared" si="6"/>
        <v>292696.71</v>
      </c>
      <c r="J13" s="99">
        <f t="shared" si="6"/>
        <v>261529.7</v>
      </c>
      <c r="K13" s="75">
        <f t="shared" si="1"/>
        <v>0.9993741805517619</v>
      </c>
      <c r="L13" s="75">
        <f t="shared" si="2"/>
        <v>0.010145779294333673</v>
      </c>
    </row>
    <row r="14" spans="1:12" s="17" customFormat="1" ht="51">
      <c r="A14" s="48"/>
      <c r="B14" s="48"/>
      <c r="C14" s="52" t="s">
        <v>36</v>
      </c>
      <c r="D14" s="53">
        <v>2110</v>
      </c>
      <c r="E14" s="60">
        <v>292880</v>
      </c>
      <c r="F14" s="100">
        <v>292696.71</v>
      </c>
      <c r="G14" s="78">
        <v>292880</v>
      </c>
      <c r="H14" s="60">
        <v>261580</v>
      </c>
      <c r="I14" s="100">
        <v>292696.71</v>
      </c>
      <c r="J14" s="101">
        <v>261529.7</v>
      </c>
      <c r="K14" s="68">
        <f t="shared" si="1"/>
        <v>0.9993741805517619</v>
      </c>
      <c r="L14" s="68">
        <f t="shared" si="2"/>
        <v>0.010145779294333673</v>
      </c>
    </row>
    <row r="15" spans="1:12" s="17" customFormat="1" ht="19.5" customHeight="1">
      <c r="A15" s="13">
        <v>750</v>
      </c>
      <c r="B15" s="13"/>
      <c r="C15" s="7" t="s">
        <v>15</v>
      </c>
      <c r="D15" s="34"/>
      <c r="E15" s="37">
        <f aca="true" t="shared" si="7" ref="E15:J15">E16+E19</f>
        <v>950948</v>
      </c>
      <c r="F15" s="110">
        <f t="shared" si="7"/>
        <v>950947.13</v>
      </c>
      <c r="G15" s="46">
        <f t="shared" si="7"/>
        <v>950948</v>
      </c>
      <c r="H15" s="37">
        <f t="shared" si="7"/>
        <v>936871</v>
      </c>
      <c r="I15" s="110">
        <f t="shared" si="7"/>
        <v>950947.13</v>
      </c>
      <c r="J15" s="112">
        <f t="shared" si="7"/>
        <v>936870.85</v>
      </c>
      <c r="K15" s="41">
        <f t="shared" si="1"/>
        <v>0.9999990851234768</v>
      </c>
      <c r="L15" s="41">
        <f t="shared" si="2"/>
        <v>0.03296278834688655</v>
      </c>
    </row>
    <row r="16" spans="1:12" ht="12.75">
      <c r="A16" s="48"/>
      <c r="B16" s="48">
        <v>75011</v>
      </c>
      <c r="C16" s="49" t="s">
        <v>16</v>
      </c>
      <c r="D16" s="50"/>
      <c r="E16" s="59">
        <f aca="true" t="shared" si="8" ref="E16:J16">E17+E18</f>
        <v>935124</v>
      </c>
      <c r="F16" s="98">
        <f t="shared" si="8"/>
        <v>935124</v>
      </c>
      <c r="G16" s="64">
        <f t="shared" si="8"/>
        <v>935124</v>
      </c>
      <c r="H16" s="59">
        <f t="shared" si="8"/>
        <v>923848</v>
      </c>
      <c r="I16" s="98">
        <f t="shared" si="8"/>
        <v>935124</v>
      </c>
      <c r="J16" s="99">
        <f t="shared" si="8"/>
        <v>923848</v>
      </c>
      <c r="K16" s="75">
        <f t="shared" si="1"/>
        <v>1</v>
      </c>
      <c r="L16" s="75">
        <f t="shared" si="2"/>
        <v>0.03241430939498596</v>
      </c>
    </row>
    <row r="17" spans="1:12" s="17" customFormat="1" ht="51">
      <c r="A17" s="51"/>
      <c r="B17" s="51"/>
      <c r="C17" s="52" t="s">
        <v>37</v>
      </c>
      <c r="D17" s="69">
        <v>2010</v>
      </c>
      <c r="E17" s="60">
        <v>655727</v>
      </c>
      <c r="F17" s="100">
        <v>655727</v>
      </c>
      <c r="G17" s="78">
        <v>655727</v>
      </c>
      <c r="H17" s="60">
        <v>648077</v>
      </c>
      <c r="I17" s="100">
        <v>655727</v>
      </c>
      <c r="J17" s="101">
        <v>648077</v>
      </c>
      <c r="K17" s="68">
        <f t="shared" si="1"/>
        <v>1</v>
      </c>
      <c r="L17" s="68">
        <f t="shared" si="2"/>
        <v>0.022729539458559465</v>
      </c>
    </row>
    <row r="18" spans="1:12" ht="51">
      <c r="A18" s="48"/>
      <c r="B18" s="48"/>
      <c r="C18" s="52" t="s">
        <v>36</v>
      </c>
      <c r="D18" s="53">
        <v>2110</v>
      </c>
      <c r="E18" s="60">
        <v>279397</v>
      </c>
      <c r="F18" s="100">
        <v>279397</v>
      </c>
      <c r="G18" s="78">
        <v>279397</v>
      </c>
      <c r="H18" s="60">
        <v>275771</v>
      </c>
      <c r="I18" s="100">
        <v>279397</v>
      </c>
      <c r="J18" s="101">
        <v>275771</v>
      </c>
      <c r="K18" s="68">
        <f t="shared" si="1"/>
        <v>1</v>
      </c>
      <c r="L18" s="68">
        <f t="shared" si="2"/>
        <v>0.009684769936426498</v>
      </c>
    </row>
    <row r="19" spans="1:12" s="17" customFormat="1" ht="12.75">
      <c r="A19" s="48"/>
      <c r="B19" s="48">
        <v>75045</v>
      </c>
      <c r="C19" s="49" t="s">
        <v>17</v>
      </c>
      <c r="D19" s="50"/>
      <c r="E19" s="59">
        <f aca="true" t="shared" si="9" ref="E19:J19">E20</f>
        <v>15824</v>
      </c>
      <c r="F19" s="98">
        <f t="shared" si="9"/>
        <v>15823.13</v>
      </c>
      <c r="G19" s="64">
        <f t="shared" si="9"/>
        <v>15824</v>
      </c>
      <c r="H19" s="59">
        <f t="shared" si="9"/>
        <v>13023</v>
      </c>
      <c r="I19" s="98">
        <f t="shared" si="9"/>
        <v>15823.13</v>
      </c>
      <c r="J19" s="99">
        <f t="shared" si="9"/>
        <v>13022.85</v>
      </c>
      <c r="K19" s="75">
        <f t="shared" si="1"/>
        <v>0.9999450202224469</v>
      </c>
      <c r="L19" s="75">
        <f t="shared" si="2"/>
        <v>0.0005484789519005866</v>
      </c>
    </row>
    <row r="20" spans="1:12" ht="51">
      <c r="A20" s="48"/>
      <c r="B20" s="48"/>
      <c r="C20" s="52" t="s">
        <v>36</v>
      </c>
      <c r="D20" s="71">
        <v>2110</v>
      </c>
      <c r="E20" s="76">
        <v>15824</v>
      </c>
      <c r="F20" s="106">
        <v>15823.13</v>
      </c>
      <c r="G20" s="78">
        <v>15824</v>
      </c>
      <c r="H20" s="76">
        <v>13023</v>
      </c>
      <c r="I20" s="106">
        <v>15823.13</v>
      </c>
      <c r="J20" s="107">
        <v>13022.85</v>
      </c>
      <c r="K20" s="68">
        <f t="shared" si="1"/>
        <v>0.9999450202224469</v>
      </c>
      <c r="L20" s="68">
        <f t="shared" si="2"/>
        <v>0.0005484789519005866</v>
      </c>
    </row>
    <row r="21" spans="1:12" s="17" customFormat="1" ht="38.25">
      <c r="A21" s="13">
        <v>751</v>
      </c>
      <c r="B21" s="13"/>
      <c r="C21" s="7" t="s">
        <v>30</v>
      </c>
      <c r="D21" s="34"/>
      <c r="E21" s="37">
        <f aca="true" t="shared" si="10" ref="E21:J21">E22+E24</f>
        <v>216953</v>
      </c>
      <c r="F21" s="110">
        <f t="shared" si="10"/>
        <v>207622.74</v>
      </c>
      <c r="G21" s="46">
        <f t="shared" si="10"/>
        <v>216953</v>
      </c>
      <c r="H21" s="37">
        <f t="shared" si="10"/>
        <v>76122</v>
      </c>
      <c r="I21" s="110">
        <f t="shared" si="10"/>
        <v>207622.74</v>
      </c>
      <c r="J21" s="112">
        <f t="shared" si="10"/>
        <v>75076.5</v>
      </c>
      <c r="K21" s="41">
        <f t="shared" si="1"/>
        <v>0.9569940954953376</v>
      </c>
      <c r="L21" s="41">
        <f t="shared" si="2"/>
        <v>0.007196850612105696</v>
      </c>
    </row>
    <row r="22" spans="1:12" s="17" customFormat="1" ht="25.5">
      <c r="A22" s="48"/>
      <c r="B22" s="48">
        <v>75101</v>
      </c>
      <c r="C22" s="49" t="s">
        <v>31</v>
      </c>
      <c r="D22" s="50"/>
      <c r="E22" s="59">
        <f aca="true" t="shared" si="11" ref="E22:J22">E23</f>
        <v>20222</v>
      </c>
      <c r="F22" s="98">
        <f t="shared" si="11"/>
        <v>20222</v>
      </c>
      <c r="G22" s="64">
        <f t="shared" si="11"/>
        <v>20222</v>
      </c>
      <c r="H22" s="59">
        <f t="shared" si="11"/>
        <v>18682</v>
      </c>
      <c r="I22" s="98">
        <f t="shared" si="11"/>
        <v>20222</v>
      </c>
      <c r="J22" s="99">
        <f t="shared" si="11"/>
        <v>18682</v>
      </c>
      <c r="K22" s="75">
        <f t="shared" si="1"/>
        <v>1</v>
      </c>
      <c r="L22" s="75">
        <f t="shared" si="2"/>
        <v>0.0007009574822006558</v>
      </c>
    </row>
    <row r="23" spans="1:12" s="17" customFormat="1" ht="51">
      <c r="A23" s="48"/>
      <c r="B23" s="48"/>
      <c r="C23" s="52" t="s">
        <v>37</v>
      </c>
      <c r="D23" s="69">
        <v>2010</v>
      </c>
      <c r="E23" s="60">
        <v>20222</v>
      </c>
      <c r="F23" s="100">
        <v>20222</v>
      </c>
      <c r="G23" s="78">
        <v>20222</v>
      </c>
      <c r="H23" s="60">
        <v>18682</v>
      </c>
      <c r="I23" s="100">
        <v>20222</v>
      </c>
      <c r="J23" s="101">
        <v>18682</v>
      </c>
      <c r="K23" s="68">
        <f t="shared" si="1"/>
        <v>1</v>
      </c>
      <c r="L23" s="68">
        <f t="shared" si="2"/>
        <v>0.0007009574822006558</v>
      </c>
    </row>
    <row r="24" spans="1:12" ht="63.75">
      <c r="A24" s="48"/>
      <c r="B24" s="48">
        <v>75109</v>
      </c>
      <c r="C24" s="49" t="s">
        <v>68</v>
      </c>
      <c r="D24" s="50"/>
      <c r="E24" s="59">
        <f aca="true" t="shared" si="12" ref="E24:J24">E25</f>
        <v>196731</v>
      </c>
      <c r="F24" s="98">
        <f t="shared" si="12"/>
        <v>187400.74</v>
      </c>
      <c r="G24" s="64">
        <f t="shared" si="12"/>
        <v>196731</v>
      </c>
      <c r="H24" s="59">
        <f t="shared" si="12"/>
        <v>57440</v>
      </c>
      <c r="I24" s="98">
        <f t="shared" si="12"/>
        <v>187400.74</v>
      </c>
      <c r="J24" s="99">
        <f t="shared" si="12"/>
        <v>56394.5</v>
      </c>
      <c r="K24" s="75">
        <f t="shared" si="1"/>
        <v>0.9525735140877645</v>
      </c>
      <c r="L24" s="75">
        <f t="shared" si="2"/>
        <v>0.006495893129905041</v>
      </c>
    </row>
    <row r="25" spans="1:12" s="17" customFormat="1" ht="51">
      <c r="A25" s="48"/>
      <c r="B25" s="48"/>
      <c r="C25" s="52" t="s">
        <v>37</v>
      </c>
      <c r="D25" s="69">
        <v>2010</v>
      </c>
      <c r="E25" s="60">
        <v>196731</v>
      </c>
      <c r="F25" s="100">
        <v>187400.74</v>
      </c>
      <c r="G25" s="78">
        <v>196731</v>
      </c>
      <c r="H25" s="60">
        <v>57440</v>
      </c>
      <c r="I25" s="100">
        <v>187400.74</v>
      </c>
      <c r="J25" s="101">
        <v>56394.5</v>
      </c>
      <c r="K25" s="68">
        <f t="shared" si="1"/>
        <v>0.9525735140877645</v>
      </c>
      <c r="L25" s="68">
        <f t="shared" si="2"/>
        <v>0.006495893129905041</v>
      </c>
    </row>
    <row r="26" spans="1:12" s="17" customFormat="1" ht="25.5">
      <c r="A26" s="13">
        <v>754</v>
      </c>
      <c r="B26" s="13"/>
      <c r="C26" s="7" t="s">
        <v>18</v>
      </c>
      <c r="D26" s="34"/>
      <c r="E26" s="37">
        <f aca="true" t="shared" si="13" ref="E26:J26">E27+E30</f>
        <v>8271000</v>
      </c>
      <c r="F26" s="110">
        <f t="shared" si="13"/>
        <v>8270299.720000001</v>
      </c>
      <c r="G26" s="46">
        <f t="shared" si="13"/>
        <v>8271000</v>
      </c>
      <c r="H26" s="37">
        <f t="shared" si="13"/>
        <v>6216955</v>
      </c>
      <c r="I26" s="110">
        <f t="shared" si="13"/>
        <v>8270299.720000001</v>
      </c>
      <c r="J26" s="112">
        <f t="shared" si="13"/>
        <v>6216825.7</v>
      </c>
      <c r="K26" s="41">
        <f t="shared" si="1"/>
        <v>0.9999153330915247</v>
      </c>
      <c r="L26" s="41">
        <f t="shared" si="2"/>
        <v>0.28667433828384875</v>
      </c>
    </row>
    <row r="27" spans="1:12" s="17" customFormat="1" ht="25.5">
      <c r="A27" s="48"/>
      <c r="B27" s="48">
        <v>75411</v>
      </c>
      <c r="C27" s="49" t="s">
        <v>19</v>
      </c>
      <c r="D27" s="50"/>
      <c r="E27" s="59">
        <f aca="true" t="shared" si="14" ref="E27:J27">SUM(E28:E29)</f>
        <v>8264000</v>
      </c>
      <c r="F27" s="98">
        <f t="shared" si="14"/>
        <v>8263299.73</v>
      </c>
      <c r="G27" s="64">
        <f t="shared" si="14"/>
        <v>8264000</v>
      </c>
      <c r="H27" s="59">
        <f t="shared" si="14"/>
        <v>6216955</v>
      </c>
      <c r="I27" s="98">
        <f t="shared" si="14"/>
        <v>8263299.73</v>
      </c>
      <c r="J27" s="99">
        <f t="shared" si="14"/>
        <v>6216825.7</v>
      </c>
      <c r="K27" s="75">
        <f t="shared" si="1"/>
        <v>0.9999152625847048</v>
      </c>
      <c r="L27" s="75">
        <f t="shared" si="2"/>
        <v>0.28643169683563247</v>
      </c>
    </row>
    <row r="28" spans="1:12" s="17" customFormat="1" ht="51">
      <c r="A28" s="51"/>
      <c r="B28" s="51"/>
      <c r="C28" s="52" t="s">
        <v>36</v>
      </c>
      <c r="D28" s="69">
        <v>2110</v>
      </c>
      <c r="E28" s="60">
        <v>8247000</v>
      </c>
      <c r="F28" s="100">
        <v>8246312.41</v>
      </c>
      <c r="G28" s="78">
        <v>8247000</v>
      </c>
      <c r="H28" s="76">
        <v>6216955</v>
      </c>
      <c r="I28" s="100">
        <v>8246312.41</v>
      </c>
      <c r="J28" s="101">
        <v>6216825.7</v>
      </c>
      <c r="K28" s="68">
        <f t="shared" si="1"/>
        <v>0.9999166254395538</v>
      </c>
      <c r="L28" s="68">
        <f t="shared" si="2"/>
        <v>0.2858428634335685</v>
      </c>
    </row>
    <row r="29" spans="1:12" ht="63.75">
      <c r="A29" s="51"/>
      <c r="B29" s="51"/>
      <c r="C29" s="52" t="s">
        <v>43</v>
      </c>
      <c r="D29" s="69">
        <v>6410</v>
      </c>
      <c r="E29" s="60">
        <v>17000</v>
      </c>
      <c r="F29" s="100">
        <v>16987.32</v>
      </c>
      <c r="G29" s="78">
        <v>17000</v>
      </c>
      <c r="H29" s="76"/>
      <c r="I29" s="100">
        <v>16987.32</v>
      </c>
      <c r="J29" s="101"/>
      <c r="K29" s="68">
        <f t="shared" si="1"/>
        <v>0.9992541176470588</v>
      </c>
      <c r="L29" s="68">
        <f t="shared" si="2"/>
        <v>0.0005888334020639326</v>
      </c>
    </row>
    <row r="30" spans="1:12" s="17" customFormat="1" ht="12.75">
      <c r="A30" s="48"/>
      <c r="B30" s="48">
        <v>75414</v>
      </c>
      <c r="C30" s="49" t="s">
        <v>20</v>
      </c>
      <c r="D30" s="50"/>
      <c r="E30" s="59">
        <f aca="true" t="shared" si="15" ref="E30:J30">E31</f>
        <v>7000</v>
      </c>
      <c r="F30" s="98">
        <f t="shared" si="15"/>
        <v>6999.99</v>
      </c>
      <c r="G30" s="64">
        <f t="shared" si="15"/>
        <v>7000</v>
      </c>
      <c r="H30" s="59">
        <f t="shared" si="15"/>
        <v>0</v>
      </c>
      <c r="I30" s="98">
        <f t="shared" si="15"/>
        <v>6999.99</v>
      </c>
      <c r="J30" s="99">
        <f t="shared" si="15"/>
        <v>0</v>
      </c>
      <c r="K30" s="75">
        <f t="shared" si="1"/>
        <v>0.9999985714285714</v>
      </c>
      <c r="L30" s="75">
        <f t="shared" si="2"/>
        <v>0.00024264144821628766</v>
      </c>
    </row>
    <row r="31" spans="1:12" ht="51">
      <c r="A31" s="48"/>
      <c r="B31" s="48"/>
      <c r="C31" s="52" t="s">
        <v>37</v>
      </c>
      <c r="D31" s="69">
        <v>2010</v>
      </c>
      <c r="E31" s="60">
        <v>7000</v>
      </c>
      <c r="F31" s="100">
        <v>6999.99</v>
      </c>
      <c r="G31" s="78">
        <v>7000</v>
      </c>
      <c r="H31" s="60"/>
      <c r="I31" s="100">
        <v>6999.99</v>
      </c>
      <c r="J31" s="101"/>
      <c r="K31" s="68">
        <f t="shared" si="1"/>
        <v>0.9999985714285714</v>
      </c>
      <c r="L31" s="68">
        <f t="shared" si="2"/>
        <v>0.00024264144821628766</v>
      </c>
    </row>
    <row r="32" spans="1:12" s="17" customFormat="1" ht="19.5" customHeight="1">
      <c r="A32" s="13">
        <v>851</v>
      </c>
      <c r="B32" s="13"/>
      <c r="C32" s="7" t="s">
        <v>21</v>
      </c>
      <c r="D32" s="39"/>
      <c r="E32" s="37">
        <f aca="true" t="shared" si="16" ref="E32:J32">E33+E35</f>
        <v>2741000</v>
      </c>
      <c r="F32" s="110">
        <f t="shared" si="16"/>
        <v>2522748.96</v>
      </c>
      <c r="G32" s="46">
        <f t="shared" si="16"/>
        <v>2741000</v>
      </c>
      <c r="H32" s="37">
        <f t="shared" si="16"/>
        <v>2721000</v>
      </c>
      <c r="I32" s="110">
        <f t="shared" si="16"/>
        <v>2522748.96</v>
      </c>
      <c r="J32" s="112">
        <f t="shared" si="16"/>
        <v>2502789</v>
      </c>
      <c r="K32" s="41">
        <f t="shared" si="1"/>
        <v>0.920375395840934</v>
      </c>
      <c r="L32" s="41">
        <f t="shared" si="2"/>
        <v>0.08744633365769573</v>
      </c>
    </row>
    <row r="33" spans="1:12" s="17" customFormat="1" ht="12.75">
      <c r="A33" s="48"/>
      <c r="B33" s="48">
        <v>85141</v>
      </c>
      <c r="C33" s="54" t="s">
        <v>69</v>
      </c>
      <c r="D33" s="50"/>
      <c r="E33" s="59">
        <f aca="true" t="shared" si="17" ref="E33:J33">E34</f>
        <v>20000</v>
      </c>
      <c r="F33" s="98">
        <f t="shared" si="17"/>
        <v>19959.96</v>
      </c>
      <c r="G33" s="64">
        <f t="shared" si="17"/>
        <v>20000</v>
      </c>
      <c r="H33" s="59">
        <f t="shared" si="17"/>
        <v>0</v>
      </c>
      <c r="I33" s="98">
        <f t="shared" si="17"/>
        <v>19959.96</v>
      </c>
      <c r="J33" s="99">
        <f t="shared" si="17"/>
        <v>0</v>
      </c>
      <c r="K33" s="75">
        <f t="shared" si="1"/>
        <v>0.9979979999999999</v>
      </c>
      <c r="L33" s="75">
        <f t="shared" si="2"/>
        <v>0.0006918743599261103</v>
      </c>
    </row>
    <row r="34" spans="1:12" ht="51">
      <c r="A34" s="48"/>
      <c r="B34" s="48"/>
      <c r="C34" s="52" t="s">
        <v>38</v>
      </c>
      <c r="D34" s="71">
        <v>2110</v>
      </c>
      <c r="E34" s="76">
        <v>20000</v>
      </c>
      <c r="F34" s="106">
        <v>19959.96</v>
      </c>
      <c r="G34" s="78">
        <v>20000</v>
      </c>
      <c r="H34" s="76"/>
      <c r="I34" s="106">
        <v>19959.96</v>
      </c>
      <c r="J34" s="107"/>
      <c r="K34" s="68">
        <f t="shared" si="1"/>
        <v>0.9979979999999999</v>
      </c>
      <c r="L34" s="68">
        <f t="shared" si="2"/>
        <v>0.0006918743599261103</v>
      </c>
    </row>
    <row r="35" spans="1:12" s="17" customFormat="1" ht="51">
      <c r="A35" s="48"/>
      <c r="B35" s="48">
        <v>85156</v>
      </c>
      <c r="C35" s="49" t="s">
        <v>22</v>
      </c>
      <c r="D35" s="50"/>
      <c r="E35" s="59">
        <f aca="true" t="shared" si="18" ref="E35:J35">E36+E37</f>
        <v>2721000</v>
      </c>
      <c r="F35" s="98">
        <f t="shared" si="18"/>
        <v>2502789</v>
      </c>
      <c r="G35" s="64">
        <f t="shared" si="18"/>
        <v>2721000</v>
      </c>
      <c r="H35" s="59">
        <f t="shared" si="18"/>
        <v>2721000</v>
      </c>
      <c r="I35" s="98">
        <f t="shared" si="18"/>
        <v>2502789</v>
      </c>
      <c r="J35" s="99">
        <f t="shared" si="18"/>
        <v>2502789</v>
      </c>
      <c r="K35" s="75">
        <f t="shared" si="1"/>
        <v>0.9198048511576626</v>
      </c>
      <c r="L35" s="75">
        <f t="shared" si="2"/>
        <v>0.08675445929776962</v>
      </c>
    </row>
    <row r="36" spans="1:12" s="17" customFormat="1" ht="51">
      <c r="A36" s="48"/>
      <c r="B36" s="48"/>
      <c r="C36" s="52" t="s">
        <v>38</v>
      </c>
      <c r="D36" s="71">
        <v>2110</v>
      </c>
      <c r="E36" s="76">
        <v>13000</v>
      </c>
      <c r="F36" s="106">
        <v>12789</v>
      </c>
      <c r="G36" s="78">
        <v>13000</v>
      </c>
      <c r="H36" s="76">
        <v>13000</v>
      </c>
      <c r="I36" s="106">
        <v>12789</v>
      </c>
      <c r="J36" s="107">
        <v>12789</v>
      </c>
      <c r="K36" s="68">
        <f t="shared" si="1"/>
        <v>0.9837692307692307</v>
      </c>
      <c r="L36" s="68">
        <f t="shared" si="2"/>
        <v>0.0004433065591862421</v>
      </c>
    </row>
    <row r="37" spans="1:12" s="17" customFormat="1" ht="51">
      <c r="A37" s="48"/>
      <c r="B37" s="48"/>
      <c r="C37" s="52" t="s">
        <v>39</v>
      </c>
      <c r="D37" s="71">
        <v>2110</v>
      </c>
      <c r="E37" s="76">
        <v>2708000</v>
      </c>
      <c r="F37" s="106">
        <v>2490000</v>
      </c>
      <c r="G37" s="78">
        <v>2708000</v>
      </c>
      <c r="H37" s="76">
        <v>2708000</v>
      </c>
      <c r="I37" s="106">
        <v>2490000</v>
      </c>
      <c r="J37" s="107">
        <v>2490000</v>
      </c>
      <c r="K37" s="68">
        <f t="shared" si="1"/>
        <v>0.9194977843426884</v>
      </c>
      <c r="L37" s="68">
        <f t="shared" si="2"/>
        <v>0.08631115273858338</v>
      </c>
    </row>
    <row r="38" spans="1:12" ht="19.5" customHeight="1">
      <c r="A38" s="13">
        <v>852</v>
      </c>
      <c r="B38" s="13"/>
      <c r="C38" s="7" t="s">
        <v>42</v>
      </c>
      <c r="D38" s="34"/>
      <c r="E38" s="37">
        <f aca="true" t="shared" si="19" ref="E38:J38">E39+E42+E44+E46+E48+E50</f>
        <v>23992329</v>
      </c>
      <c r="F38" s="110">
        <f t="shared" si="19"/>
        <v>16202919.909999998</v>
      </c>
      <c r="G38" s="46">
        <f t="shared" si="19"/>
        <v>23992329</v>
      </c>
      <c r="H38" s="37">
        <f t="shared" si="19"/>
        <v>1284413</v>
      </c>
      <c r="I38" s="110">
        <f t="shared" si="19"/>
        <v>16202919.909999998</v>
      </c>
      <c r="J38" s="112">
        <f t="shared" si="19"/>
        <v>1021511.2</v>
      </c>
      <c r="K38" s="41">
        <f t="shared" si="1"/>
        <v>0.6753375176707521</v>
      </c>
      <c r="L38" s="41">
        <f t="shared" si="2"/>
        <v>0.5616436526759211</v>
      </c>
    </row>
    <row r="39" spans="1:12" s="17" customFormat="1" ht="12.75">
      <c r="A39" s="55"/>
      <c r="B39" s="55">
        <v>85203</v>
      </c>
      <c r="C39" s="54" t="s">
        <v>23</v>
      </c>
      <c r="D39" s="72"/>
      <c r="E39" s="77">
        <f aca="true" t="shared" si="20" ref="E39:J39">E40+E41</f>
        <v>876020</v>
      </c>
      <c r="F39" s="111">
        <f t="shared" si="20"/>
        <v>845317.3600000001</v>
      </c>
      <c r="G39" s="79">
        <f t="shared" si="20"/>
        <v>876020</v>
      </c>
      <c r="H39" s="77">
        <f t="shared" si="20"/>
        <v>375032</v>
      </c>
      <c r="I39" s="111">
        <f t="shared" si="20"/>
        <v>845317.3600000001</v>
      </c>
      <c r="J39" s="113">
        <f t="shared" si="20"/>
        <v>346721.73</v>
      </c>
      <c r="K39" s="75">
        <f t="shared" si="1"/>
        <v>0.964952124380722</v>
      </c>
      <c r="L39" s="75">
        <f t="shared" si="2"/>
        <v>0.029301331635155053</v>
      </c>
    </row>
    <row r="40" spans="1:12" ht="51">
      <c r="A40" s="55"/>
      <c r="B40" s="55"/>
      <c r="C40" s="52" t="s">
        <v>37</v>
      </c>
      <c r="D40" s="69">
        <v>2010</v>
      </c>
      <c r="E40" s="76">
        <v>700720</v>
      </c>
      <c r="F40" s="106">
        <v>699951.54</v>
      </c>
      <c r="G40" s="78">
        <v>700720</v>
      </c>
      <c r="H40" s="76">
        <v>294832</v>
      </c>
      <c r="I40" s="106">
        <v>699951.54</v>
      </c>
      <c r="J40" s="107">
        <v>294397.16</v>
      </c>
      <c r="K40" s="68">
        <f t="shared" si="1"/>
        <v>0.9989033280054801</v>
      </c>
      <c r="L40" s="68">
        <f t="shared" si="2"/>
        <v>0.0242624997102597</v>
      </c>
    </row>
    <row r="41" spans="1:12" s="17" customFormat="1" ht="51">
      <c r="A41" s="48"/>
      <c r="B41" s="48"/>
      <c r="C41" s="52" t="s">
        <v>38</v>
      </c>
      <c r="D41" s="71">
        <v>2110</v>
      </c>
      <c r="E41" s="76">
        <v>175300</v>
      </c>
      <c r="F41" s="106">
        <v>145365.82</v>
      </c>
      <c r="G41" s="78">
        <v>175300</v>
      </c>
      <c r="H41" s="76">
        <v>80200</v>
      </c>
      <c r="I41" s="106">
        <v>145365.82</v>
      </c>
      <c r="J41" s="107">
        <v>52324.57</v>
      </c>
      <c r="K41" s="68">
        <f t="shared" si="1"/>
        <v>0.8292402738163149</v>
      </c>
      <c r="L41" s="68">
        <f t="shared" si="2"/>
        <v>0.005038831924895349</v>
      </c>
    </row>
    <row r="42" spans="1:12" ht="51">
      <c r="A42" s="73"/>
      <c r="B42" s="55">
        <v>85212</v>
      </c>
      <c r="C42" s="74" t="s">
        <v>55</v>
      </c>
      <c r="D42" s="72"/>
      <c r="E42" s="77">
        <f aca="true" t="shared" si="21" ref="E42:J42">SUM(E43:E43)</f>
        <v>21631463</v>
      </c>
      <c r="F42" s="111">
        <f t="shared" si="21"/>
        <v>14010442.45</v>
      </c>
      <c r="G42" s="79">
        <f t="shared" si="21"/>
        <v>21631463</v>
      </c>
      <c r="H42" s="77">
        <f t="shared" si="21"/>
        <v>771843</v>
      </c>
      <c r="I42" s="111">
        <f t="shared" si="21"/>
        <v>14010442.45</v>
      </c>
      <c r="J42" s="113">
        <f t="shared" si="21"/>
        <v>554605.1</v>
      </c>
      <c r="K42" s="75">
        <f t="shared" si="1"/>
        <v>0.6476881591411546</v>
      </c>
      <c r="L42" s="75">
        <f t="shared" si="2"/>
        <v>0.48564555752493266</v>
      </c>
    </row>
    <row r="43" spans="1:12" s="17" customFormat="1" ht="51">
      <c r="A43" s="70"/>
      <c r="B43" s="70"/>
      <c r="C43" s="52" t="s">
        <v>37</v>
      </c>
      <c r="D43" s="69">
        <v>2010</v>
      </c>
      <c r="E43" s="76">
        <v>21631463</v>
      </c>
      <c r="F43" s="106">
        <v>14010442.45</v>
      </c>
      <c r="G43" s="78">
        <v>21631463</v>
      </c>
      <c r="H43" s="76">
        <v>771843</v>
      </c>
      <c r="I43" s="106">
        <v>14010442.45</v>
      </c>
      <c r="J43" s="107">
        <v>554605.1</v>
      </c>
      <c r="K43" s="68">
        <f t="shared" si="1"/>
        <v>0.6476881591411546</v>
      </c>
      <c r="L43" s="68">
        <f t="shared" si="2"/>
        <v>0.48564555752493266</v>
      </c>
    </row>
    <row r="44" spans="1:12" s="17" customFormat="1" ht="51">
      <c r="A44" s="55"/>
      <c r="B44" s="55">
        <v>85213</v>
      </c>
      <c r="C44" s="54" t="s">
        <v>70</v>
      </c>
      <c r="D44" s="72"/>
      <c r="E44" s="77">
        <f aca="true" t="shared" si="22" ref="E44:J44">E45</f>
        <v>137538</v>
      </c>
      <c r="F44" s="111">
        <f t="shared" si="22"/>
        <v>120184.37</v>
      </c>
      <c r="G44" s="79">
        <f t="shared" si="22"/>
        <v>137538</v>
      </c>
      <c r="H44" s="77">
        <f t="shared" si="22"/>
        <v>137538</v>
      </c>
      <c r="I44" s="111">
        <f t="shared" si="22"/>
        <v>120184.37</v>
      </c>
      <c r="J44" s="113">
        <f t="shared" si="22"/>
        <v>120184.37</v>
      </c>
      <c r="K44" s="75">
        <f t="shared" si="1"/>
        <v>0.8738266515435734</v>
      </c>
      <c r="L44" s="75">
        <f t="shared" si="2"/>
        <v>0.004165964464200971</v>
      </c>
    </row>
    <row r="45" spans="1:12" s="17" customFormat="1" ht="51">
      <c r="A45" s="55"/>
      <c r="B45" s="55"/>
      <c r="C45" s="52" t="s">
        <v>37</v>
      </c>
      <c r="D45" s="69">
        <v>2010</v>
      </c>
      <c r="E45" s="76">
        <v>137538</v>
      </c>
      <c r="F45" s="106">
        <v>120184.37</v>
      </c>
      <c r="G45" s="78">
        <v>137538</v>
      </c>
      <c r="H45" s="76">
        <v>137538</v>
      </c>
      <c r="I45" s="106">
        <v>120184.37</v>
      </c>
      <c r="J45" s="107">
        <v>120184.37</v>
      </c>
      <c r="K45" s="68">
        <f t="shared" si="1"/>
        <v>0.8738266515435734</v>
      </c>
      <c r="L45" s="68">
        <f t="shared" si="2"/>
        <v>0.004165964464200971</v>
      </c>
    </row>
    <row r="46" spans="1:12" ht="25.5">
      <c r="A46" s="48"/>
      <c r="B46" s="48">
        <v>85214</v>
      </c>
      <c r="C46" s="49" t="s">
        <v>28</v>
      </c>
      <c r="D46" s="50"/>
      <c r="E46" s="59">
        <f aca="true" t="shared" si="23" ref="E46:J46">E47</f>
        <v>1121328</v>
      </c>
      <c r="F46" s="98">
        <f t="shared" si="23"/>
        <v>1004155.13</v>
      </c>
      <c r="G46" s="64">
        <f t="shared" si="23"/>
        <v>1121328</v>
      </c>
      <c r="H46" s="59">
        <f t="shared" si="23"/>
        <v>0</v>
      </c>
      <c r="I46" s="98">
        <f t="shared" si="23"/>
        <v>1004155.13</v>
      </c>
      <c r="J46" s="99">
        <f t="shared" si="23"/>
        <v>0</v>
      </c>
      <c r="K46" s="75">
        <f t="shared" si="1"/>
        <v>0.8955052669691651</v>
      </c>
      <c r="L46" s="75">
        <f t="shared" si="2"/>
        <v>0.03480714329263536</v>
      </c>
    </row>
    <row r="47" spans="1:12" s="17" customFormat="1" ht="51">
      <c r="A47" s="48"/>
      <c r="B47" s="48"/>
      <c r="C47" s="52" t="s">
        <v>37</v>
      </c>
      <c r="D47" s="69">
        <v>2010</v>
      </c>
      <c r="E47" s="60">
        <v>1121328</v>
      </c>
      <c r="F47" s="100">
        <v>1004155.13</v>
      </c>
      <c r="G47" s="78">
        <v>1121328</v>
      </c>
      <c r="H47" s="60"/>
      <c r="I47" s="100">
        <v>1004155.13</v>
      </c>
      <c r="J47" s="101"/>
      <c r="K47" s="68">
        <f t="shared" si="1"/>
        <v>0.8955052669691651</v>
      </c>
      <c r="L47" s="68">
        <f t="shared" si="2"/>
        <v>0.03480714329263536</v>
      </c>
    </row>
    <row r="48" spans="1:12" s="17" customFormat="1" ht="25.5">
      <c r="A48" s="48"/>
      <c r="B48" s="48">
        <v>85228</v>
      </c>
      <c r="C48" s="49" t="s">
        <v>26</v>
      </c>
      <c r="D48" s="72"/>
      <c r="E48" s="77">
        <f aca="true" t="shared" si="24" ref="E48:J48">E49</f>
        <v>89000</v>
      </c>
      <c r="F48" s="111">
        <f t="shared" si="24"/>
        <v>87556.6</v>
      </c>
      <c r="G48" s="79">
        <f t="shared" si="24"/>
        <v>89000</v>
      </c>
      <c r="H48" s="77">
        <f t="shared" si="24"/>
        <v>0</v>
      </c>
      <c r="I48" s="111">
        <f t="shared" si="24"/>
        <v>87556.6</v>
      </c>
      <c r="J48" s="113">
        <f t="shared" si="24"/>
        <v>0</v>
      </c>
      <c r="K48" s="75">
        <f t="shared" si="1"/>
        <v>0.9837820224719102</v>
      </c>
      <c r="L48" s="75">
        <f t="shared" si="2"/>
        <v>0.003034984367819699</v>
      </c>
    </row>
    <row r="49" spans="1:12" s="17" customFormat="1" ht="51">
      <c r="A49" s="48"/>
      <c r="B49" s="48"/>
      <c r="C49" s="52" t="s">
        <v>37</v>
      </c>
      <c r="D49" s="69">
        <v>2010</v>
      </c>
      <c r="E49" s="60">
        <v>89000</v>
      </c>
      <c r="F49" s="100">
        <v>87556.6</v>
      </c>
      <c r="G49" s="78">
        <v>89000</v>
      </c>
      <c r="H49" s="60"/>
      <c r="I49" s="100">
        <v>87556.6</v>
      </c>
      <c r="J49" s="101"/>
      <c r="K49" s="68">
        <f t="shared" si="1"/>
        <v>0.9837820224719102</v>
      </c>
      <c r="L49" s="68">
        <f t="shared" si="2"/>
        <v>0.003034984367819699</v>
      </c>
    </row>
    <row r="50" spans="1:12" s="19" customFormat="1" ht="12.75">
      <c r="A50" s="48"/>
      <c r="B50" s="48">
        <v>85278</v>
      </c>
      <c r="C50" s="49" t="s">
        <v>71</v>
      </c>
      <c r="D50" s="72"/>
      <c r="E50" s="77">
        <f aca="true" t="shared" si="25" ref="E50:J50">E51</f>
        <v>136980</v>
      </c>
      <c r="F50" s="111">
        <f t="shared" si="25"/>
        <v>135264</v>
      </c>
      <c r="G50" s="79">
        <f t="shared" si="25"/>
        <v>136980</v>
      </c>
      <c r="H50" s="77">
        <f t="shared" si="25"/>
        <v>0</v>
      </c>
      <c r="I50" s="111">
        <f t="shared" si="25"/>
        <v>135264</v>
      </c>
      <c r="J50" s="113">
        <f t="shared" si="25"/>
        <v>0</v>
      </c>
      <c r="K50" s="75">
        <f t="shared" si="1"/>
        <v>0.9874726237406921</v>
      </c>
      <c r="L50" s="75">
        <f t="shared" si="2"/>
        <v>0.004688671391177407</v>
      </c>
    </row>
    <row r="51" spans="1:12" s="19" customFormat="1" ht="51">
      <c r="A51" s="48"/>
      <c r="B51" s="48"/>
      <c r="C51" s="52" t="s">
        <v>37</v>
      </c>
      <c r="D51" s="69">
        <v>2010</v>
      </c>
      <c r="E51" s="60">
        <v>136980</v>
      </c>
      <c r="F51" s="100">
        <v>135264</v>
      </c>
      <c r="G51" s="78">
        <v>136980</v>
      </c>
      <c r="H51" s="60"/>
      <c r="I51" s="100">
        <v>135264</v>
      </c>
      <c r="J51" s="101"/>
      <c r="K51" s="68">
        <f t="shared" si="1"/>
        <v>0.9874726237406921</v>
      </c>
      <c r="L51" s="68">
        <f t="shared" si="2"/>
        <v>0.004688671391177407</v>
      </c>
    </row>
    <row r="52" spans="1:12" s="19" customFormat="1" ht="25.5">
      <c r="A52" s="13">
        <v>853</v>
      </c>
      <c r="B52" s="13"/>
      <c r="C52" s="7" t="s">
        <v>44</v>
      </c>
      <c r="D52" s="39"/>
      <c r="E52" s="37">
        <f aca="true" t="shared" si="26" ref="E52:J53">E53</f>
        <v>180000</v>
      </c>
      <c r="F52" s="110">
        <f t="shared" si="26"/>
        <v>179998.27</v>
      </c>
      <c r="G52" s="46">
        <f t="shared" si="26"/>
        <v>180000</v>
      </c>
      <c r="H52" s="37">
        <f t="shared" si="26"/>
        <v>150401</v>
      </c>
      <c r="I52" s="110">
        <f t="shared" si="26"/>
        <v>179998.27</v>
      </c>
      <c r="J52" s="112">
        <f t="shared" si="26"/>
        <v>150399.91</v>
      </c>
      <c r="K52" s="41">
        <f t="shared" si="1"/>
        <v>0.9999903888888888</v>
      </c>
      <c r="L52" s="41">
        <f t="shared" si="2"/>
        <v>0.006239300471747297</v>
      </c>
    </row>
    <row r="53" spans="1:12" s="19" customFormat="1" ht="25.5">
      <c r="A53" s="48"/>
      <c r="B53" s="48">
        <v>85321</v>
      </c>
      <c r="C53" s="49" t="s">
        <v>25</v>
      </c>
      <c r="D53" s="50"/>
      <c r="E53" s="59">
        <f t="shared" si="26"/>
        <v>180000</v>
      </c>
      <c r="F53" s="98">
        <f t="shared" si="26"/>
        <v>179998.27</v>
      </c>
      <c r="G53" s="64">
        <f t="shared" si="26"/>
        <v>180000</v>
      </c>
      <c r="H53" s="59">
        <f t="shared" si="26"/>
        <v>150401</v>
      </c>
      <c r="I53" s="98">
        <f t="shared" si="26"/>
        <v>179998.27</v>
      </c>
      <c r="J53" s="99">
        <f t="shared" si="26"/>
        <v>150399.91</v>
      </c>
      <c r="K53" s="75">
        <f t="shared" si="1"/>
        <v>0.9999903888888888</v>
      </c>
      <c r="L53" s="75">
        <f t="shared" si="2"/>
        <v>0.006239300471747297</v>
      </c>
    </row>
    <row r="54" spans="1:12" s="17" customFormat="1" ht="51">
      <c r="A54" s="48"/>
      <c r="B54" s="48"/>
      <c r="C54" s="52" t="s">
        <v>36</v>
      </c>
      <c r="D54" s="69">
        <v>2110</v>
      </c>
      <c r="E54" s="60">
        <v>180000</v>
      </c>
      <c r="F54" s="100">
        <v>179998.27</v>
      </c>
      <c r="G54" s="78">
        <v>180000</v>
      </c>
      <c r="H54" s="60">
        <v>150401</v>
      </c>
      <c r="I54" s="100">
        <v>179998.27</v>
      </c>
      <c r="J54" s="101">
        <v>150399.91</v>
      </c>
      <c r="K54" s="68">
        <f t="shared" si="1"/>
        <v>0.9999903888888888</v>
      </c>
      <c r="L54" s="68">
        <f t="shared" si="2"/>
        <v>0.006239300471747297</v>
      </c>
    </row>
    <row r="55" spans="1:12" ht="19.5" customHeight="1" thickBot="1">
      <c r="A55" s="21"/>
      <c r="B55" s="21"/>
      <c r="C55" s="35" t="s">
        <v>10</v>
      </c>
      <c r="D55" s="40"/>
      <c r="E55" s="44">
        <f aca="true" t="shared" si="27" ref="E55:J55">E4+E52+E38+E32+E26+E21+E15+E10+E7</f>
        <v>36867837</v>
      </c>
      <c r="F55" s="108">
        <f t="shared" si="27"/>
        <v>28849110.7</v>
      </c>
      <c r="G55" s="45">
        <f t="shared" si="27"/>
        <v>36867837</v>
      </c>
      <c r="H55" s="44">
        <f t="shared" si="27"/>
        <v>11647342</v>
      </c>
      <c r="I55" s="108">
        <f t="shared" si="27"/>
        <v>28849110.7</v>
      </c>
      <c r="J55" s="109">
        <f t="shared" si="27"/>
        <v>11165002.86</v>
      </c>
      <c r="K55" s="88">
        <f t="shared" si="1"/>
        <v>0.7825007661827299</v>
      </c>
      <c r="L55" s="88">
        <f t="shared" si="2"/>
        <v>1</v>
      </c>
    </row>
    <row r="56" spans="1:12" ht="12.7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0" ht="12.75">
      <c r="A80" s="22"/>
      <c r="B80" s="23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2"/>
      <c r="B81" s="23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2"/>
      <c r="B82" s="23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2"/>
      <c r="B83" s="23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2"/>
      <c r="B84" s="23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2"/>
      <c r="B85" s="23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2"/>
      <c r="B86" s="23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2"/>
      <c r="B87" s="23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2"/>
      <c r="B88" s="23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2"/>
      <c r="B89" s="23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2"/>
      <c r="B90" s="23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2"/>
      <c r="B91" s="23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2"/>
      <c r="B92" s="23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2"/>
      <c r="B93" s="23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2"/>
      <c r="B94" s="23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2"/>
      <c r="B95" s="23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2"/>
      <c r="B96" s="23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2"/>
      <c r="B97" s="23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2"/>
      <c r="B98" s="23"/>
      <c r="C98" s="24"/>
      <c r="D98" s="24"/>
      <c r="E98" s="24"/>
      <c r="F98" s="24"/>
      <c r="G98" s="24"/>
      <c r="H98" s="24"/>
      <c r="I98" s="24"/>
      <c r="J98" s="24"/>
    </row>
    <row r="99" spans="1:10" ht="12.75">
      <c r="A99" s="22"/>
      <c r="B99" s="23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</row>
    <row r="110" spans="1:10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</row>
    <row r="111" spans="1:10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</row>
    <row r="118" spans="1:10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</row>
    <row r="119" spans="1:10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</row>
    <row r="123" spans="1:10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</row>
    <row r="124" spans="1:10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</row>
    <row r="125" spans="1:10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</row>
    <row r="126" spans="1:10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</row>
    <row r="127" spans="1:10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</row>
    <row r="128" spans="1:10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</row>
    <row r="130" spans="1:10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</row>
    <row r="131" spans="1:10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</row>
    <row r="132" spans="1:10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</row>
    <row r="133" spans="1:10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</row>
    <row r="134" spans="1:10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</row>
    <row r="135" spans="1:10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</row>
    <row r="136" spans="1:10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</row>
    <row r="138" spans="1:10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</row>
    <row r="139" spans="1:10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</row>
    <row r="140" spans="1:10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</row>
    <row r="142" spans="1:10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</row>
    <row r="143" spans="1:10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</row>
    <row r="144" spans="1:10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</row>
    <row r="145" spans="1:10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</row>
    <row r="146" spans="1:10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</row>
    <row r="147" spans="1:10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</row>
    <row r="148" spans="1:10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</row>
    <row r="149" spans="1:10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</row>
    <row r="150" spans="1:10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</row>
    <row r="152" spans="1:10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</row>
    <row r="153" spans="1:10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</row>
    <row r="154" spans="1:10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</row>
    <row r="155" spans="1:10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</row>
    <row r="156" spans="1:10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</row>
    <row r="157" spans="1:10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</row>
    <row r="158" spans="1:10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</row>
    <row r="159" spans="1:10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</row>
    <row r="160" spans="1:10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</row>
    <row r="161" spans="1:10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</row>
    <row r="162" spans="1:10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</row>
    <row r="163" spans="1:10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</row>
    <row r="164" spans="1:10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</row>
    <row r="165" spans="1:10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</row>
    <row r="166" spans="1:10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</row>
    <row r="167" spans="1:10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</row>
    <row r="168" spans="1:10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</row>
    <row r="169" spans="1:10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</row>
    <row r="170" spans="1:10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</row>
    <row r="171" spans="1:10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</row>
    <row r="172" spans="1:10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</row>
    <row r="173" spans="1:10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</row>
    <row r="174" spans="1:10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</row>
    <row r="175" spans="1:10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</row>
    <row r="176" spans="1:10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</row>
    <row r="177" spans="1:10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</row>
    <row r="178" spans="1:10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</row>
    <row r="179" spans="1:10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</row>
    <row r="180" spans="1:10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</row>
    <row r="181" spans="1:10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</row>
    <row r="182" spans="1:10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</row>
    <row r="183" spans="1:10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</row>
    <row r="184" spans="1:10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</row>
    <row r="185" spans="1:10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</row>
    <row r="186" spans="1:10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</row>
    <row r="187" spans="1:10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</row>
    <row r="188" spans="1:10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</row>
    <row r="189" spans="1:10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</row>
    <row r="190" spans="1:10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</row>
    <row r="191" spans="1:10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</row>
    <row r="192" spans="1:10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</row>
    <row r="193" spans="1:10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</row>
    <row r="194" spans="1:10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</row>
    <row r="195" spans="1:10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</row>
    <row r="196" spans="1:10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</row>
    <row r="197" spans="1:10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</row>
    <row r="198" spans="1:10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</row>
    <row r="199" spans="1:10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</row>
    <row r="200" spans="1:10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</row>
    <row r="201" spans="1:10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</row>
    <row r="202" spans="1:10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</row>
    <row r="203" spans="1:10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</row>
    <row r="204" spans="1:10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</row>
    <row r="205" spans="1:10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</row>
    <row r="206" spans="1:10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</row>
    <row r="207" spans="1:10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</row>
    <row r="208" spans="1:10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</row>
    <row r="209" spans="1:10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</row>
    <row r="210" spans="1:10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</row>
    <row r="211" spans="1:10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</row>
    <row r="212" spans="1:10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</row>
    <row r="213" spans="1:10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</row>
    <row r="214" spans="1:10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</row>
    <row r="215" spans="1:10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</row>
    <row r="216" spans="1:10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</row>
    <row r="217" spans="1:10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</row>
    <row r="218" spans="1:10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</row>
    <row r="219" spans="1:10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</row>
    <row r="220" spans="1:10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</row>
    <row r="221" spans="1:10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</row>
    <row r="222" spans="1:10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</row>
    <row r="223" spans="1:10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</row>
    <row r="224" spans="1:10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</row>
    <row r="225" spans="1:10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</row>
    <row r="226" spans="1:10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2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2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2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2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2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2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2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2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2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2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2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2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2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2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2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2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2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2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2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2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2:10" ht="12.75">
      <c r="B309" s="25"/>
      <c r="C309" s="20"/>
      <c r="D309" s="20"/>
      <c r="E309" s="20"/>
      <c r="F309" s="20"/>
      <c r="G309" s="20"/>
      <c r="H309" s="20"/>
      <c r="I309" s="20"/>
      <c r="J309" s="20"/>
    </row>
    <row r="310" spans="2:10" ht="12.75">
      <c r="B310" s="25"/>
      <c r="C310" s="20"/>
      <c r="D310" s="20"/>
      <c r="E310" s="20"/>
      <c r="F310" s="20"/>
      <c r="G310" s="20"/>
      <c r="H310" s="20"/>
      <c r="I310" s="20"/>
      <c r="J310" s="20"/>
    </row>
    <row r="311" spans="2:10" ht="12.75">
      <c r="B311" s="25"/>
      <c r="C311" s="20"/>
      <c r="D311" s="20"/>
      <c r="E311" s="20"/>
      <c r="F311" s="20"/>
      <c r="G311" s="20"/>
      <c r="H311" s="20"/>
      <c r="I311" s="20"/>
      <c r="J311" s="20"/>
    </row>
    <row r="312" spans="2:10" ht="12.75">
      <c r="B312" s="25"/>
      <c r="C312" s="20"/>
      <c r="D312" s="20"/>
      <c r="E312" s="20"/>
      <c r="F312" s="20"/>
      <c r="G312" s="20"/>
      <c r="H312" s="20"/>
      <c r="I312" s="20"/>
      <c r="J312" s="20"/>
    </row>
    <row r="313" spans="2:10" ht="12.75">
      <c r="B313" s="25"/>
      <c r="C313" s="20"/>
      <c r="D313" s="20"/>
      <c r="E313" s="20"/>
      <c r="F313" s="20"/>
      <c r="G313" s="20"/>
      <c r="H313" s="20"/>
      <c r="I313" s="20"/>
      <c r="J313" s="20"/>
    </row>
    <row r="314" spans="2:10" ht="12.75">
      <c r="B314" s="25"/>
      <c r="C314" s="20"/>
      <c r="D314" s="20"/>
      <c r="E314" s="20"/>
      <c r="F314" s="20"/>
      <c r="G314" s="20"/>
      <c r="H314" s="20"/>
      <c r="I314" s="20"/>
      <c r="J314" s="20"/>
    </row>
    <row r="315" spans="2:10" ht="12.75">
      <c r="B315" s="25"/>
      <c r="C315" s="20"/>
      <c r="D315" s="20"/>
      <c r="E315" s="20"/>
      <c r="F315" s="20"/>
      <c r="G315" s="20"/>
      <c r="H315" s="20"/>
      <c r="I315" s="20"/>
      <c r="J315" s="20"/>
    </row>
    <row r="316" spans="2:10" ht="12.75">
      <c r="B316" s="25"/>
      <c r="C316" s="20"/>
      <c r="D316" s="20"/>
      <c r="E316" s="20"/>
      <c r="F316" s="20"/>
      <c r="G316" s="20"/>
      <c r="H316" s="20"/>
      <c r="I316" s="20"/>
      <c r="J316" s="20"/>
    </row>
    <row r="317" spans="2:10" ht="12.75">
      <c r="B317" s="25"/>
      <c r="C317" s="20"/>
      <c r="D317" s="20"/>
      <c r="E317" s="20"/>
      <c r="F317" s="20"/>
      <c r="G317" s="20"/>
      <c r="H317" s="20"/>
      <c r="I317" s="20"/>
      <c r="J317" s="20"/>
    </row>
    <row r="318" spans="2:10" ht="12.75">
      <c r="B318" s="25"/>
      <c r="C318" s="20"/>
      <c r="D318" s="20"/>
      <c r="E318" s="20"/>
      <c r="F318" s="20"/>
      <c r="G318" s="20"/>
      <c r="H318" s="20"/>
      <c r="I318" s="20"/>
      <c r="J318" s="20"/>
    </row>
    <row r="319" spans="2:10" ht="12.75">
      <c r="B319" s="25"/>
      <c r="C319" s="20"/>
      <c r="D319" s="20"/>
      <c r="E319" s="20"/>
      <c r="F319" s="20"/>
      <c r="G319" s="20"/>
      <c r="H319" s="20"/>
      <c r="I319" s="20"/>
      <c r="J319" s="20"/>
    </row>
    <row r="320" spans="2:10" ht="12.75">
      <c r="B320" s="25"/>
      <c r="C320" s="20"/>
      <c r="D320" s="20"/>
      <c r="E320" s="20"/>
      <c r="F320" s="20"/>
      <c r="G320" s="20"/>
      <c r="H320" s="20"/>
      <c r="I320" s="20"/>
      <c r="J320" s="20"/>
    </row>
    <row r="321" spans="2:10" ht="12.75">
      <c r="B321" s="25"/>
      <c r="C321" s="20"/>
      <c r="D321" s="20"/>
      <c r="E321" s="20"/>
      <c r="F321" s="20"/>
      <c r="G321" s="20"/>
      <c r="H321" s="20"/>
      <c r="I321" s="20"/>
      <c r="J321" s="20"/>
    </row>
    <row r="322" spans="2:10" ht="12.75">
      <c r="B322" s="25"/>
      <c r="C322" s="20"/>
      <c r="D322" s="20"/>
      <c r="E322" s="20"/>
      <c r="F322" s="20"/>
      <c r="G322" s="20"/>
      <c r="H322" s="20"/>
      <c r="I322" s="20"/>
      <c r="J322" s="20"/>
    </row>
    <row r="323" spans="2:10" ht="12.75">
      <c r="B323" s="25"/>
      <c r="C323" s="20"/>
      <c r="D323" s="20"/>
      <c r="E323" s="20"/>
      <c r="F323" s="20"/>
      <c r="G323" s="20"/>
      <c r="H323" s="20"/>
      <c r="I323" s="20"/>
      <c r="J323" s="20"/>
    </row>
    <row r="324" spans="2:10" ht="12.75">
      <c r="B324" s="25"/>
      <c r="C324" s="20"/>
      <c r="D324" s="20"/>
      <c r="E324" s="20"/>
      <c r="F324" s="20"/>
      <c r="G324" s="20"/>
      <c r="H324" s="20"/>
      <c r="I324" s="20"/>
      <c r="J324" s="20"/>
    </row>
    <row r="325" spans="2:10" ht="12.75">
      <c r="B325" s="25"/>
      <c r="C325" s="20"/>
      <c r="D325" s="20"/>
      <c r="E325" s="20"/>
      <c r="F325" s="20"/>
      <c r="G325" s="20"/>
      <c r="H325" s="20"/>
      <c r="I325" s="20"/>
      <c r="J325" s="20"/>
    </row>
    <row r="326" spans="2:10" ht="12.75">
      <c r="B326" s="25"/>
      <c r="C326" s="20"/>
      <c r="D326" s="20"/>
      <c r="E326" s="20"/>
      <c r="F326" s="20"/>
      <c r="G326" s="20"/>
      <c r="H326" s="20"/>
      <c r="I326" s="20"/>
      <c r="J326" s="20"/>
    </row>
    <row r="327" spans="2:10" ht="12.75">
      <c r="B327" s="25"/>
      <c r="C327" s="20"/>
      <c r="D327" s="20"/>
      <c r="E327" s="20"/>
      <c r="F327" s="20"/>
      <c r="G327" s="20"/>
      <c r="H327" s="20"/>
      <c r="I327" s="20"/>
      <c r="J327" s="20"/>
    </row>
    <row r="328" spans="2:10" ht="12.75">
      <c r="B328" s="25"/>
      <c r="C328" s="20"/>
      <c r="D328" s="20"/>
      <c r="E328" s="20"/>
      <c r="F328" s="20"/>
      <c r="G328" s="20"/>
      <c r="H328" s="20"/>
      <c r="I328" s="20"/>
      <c r="J328" s="20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0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0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</sheetData>
  <mergeCells count="9">
    <mergeCell ref="A1:A2"/>
    <mergeCell ref="B1:B2"/>
    <mergeCell ref="C1:C2"/>
    <mergeCell ref="D1:E1"/>
    <mergeCell ref="L1:L2"/>
    <mergeCell ref="F1:F2"/>
    <mergeCell ref="G1:G2"/>
    <mergeCell ref="I1:I2"/>
    <mergeCell ref="K1:K2"/>
  </mergeCells>
  <printOptions gridLines="1" horizontalCentered="1"/>
  <pageMargins left="0.1968503937007874" right="0.1968503937007874" top="0.86" bottom="0.67" header="0.43" footer="0.39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2006 roku&amp;RZałącznik Nr 4&amp;8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M662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18" t="s">
        <v>0</v>
      </c>
      <c r="B1" s="118" t="s">
        <v>1</v>
      </c>
      <c r="C1" s="118" t="s">
        <v>2</v>
      </c>
      <c r="D1" s="121" t="s">
        <v>60</v>
      </c>
      <c r="E1" s="122"/>
      <c r="F1" s="116" t="s">
        <v>61</v>
      </c>
      <c r="G1" s="120" t="s">
        <v>62</v>
      </c>
      <c r="H1" s="30" t="s">
        <v>3</v>
      </c>
      <c r="I1" s="116" t="s">
        <v>63</v>
      </c>
      <c r="J1" s="2" t="s">
        <v>3</v>
      </c>
      <c r="K1" s="118" t="s">
        <v>33</v>
      </c>
      <c r="L1" s="119" t="s">
        <v>64</v>
      </c>
    </row>
    <row r="2" spans="1:12" s="1" customFormat="1" ht="26.25" customHeight="1">
      <c r="A2" s="118"/>
      <c r="B2" s="118"/>
      <c r="C2" s="118"/>
      <c r="D2" s="15" t="s">
        <v>4</v>
      </c>
      <c r="E2" s="30" t="s">
        <v>5</v>
      </c>
      <c r="F2" s="117"/>
      <c r="G2" s="120"/>
      <c r="H2" s="31" t="s">
        <v>6</v>
      </c>
      <c r="I2" s="117"/>
      <c r="J2" s="3" t="s">
        <v>6</v>
      </c>
      <c r="K2" s="118"/>
      <c r="L2" s="11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3" s="17" customFormat="1" ht="19.5" customHeight="1">
      <c r="A4" s="13">
        <v>710</v>
      </c>
      <c r="B4" s="13"/>
      <c r="C4" s="7" t="s">
        <v>15</v>
      </c>
      <c r="D4" s="34"/>
      <c r="E4" s="37">
        <f aca="true" t="shared" si="0" ref="E4:J5">E5</f>
        <v>8000</v>
      </c>
      <c r="F4" s="110">
        <f t="shared" si="0"/>
        <v>8000</v>
      </c>
      <c r="G4" s="46">
        <f t="shared" si="0"/>
        <v>8000</v>
      </c>
      <c r="H4" s="37">
        <f t="shared" si="0"/>
        <v>0</v>
      </c>
      <c r="I4" s="110">
        <f t="shared" si="0"/>
        <v>8000</v>
      </c>
      <c r="J4" s="112">
        <f t="shared" si="0"/>
        <v>0</v>
      </c>
      <c r="K4" s="41">
        <f>I4/G4</f>
        <v>1</v>
      </c>
      <c r="L4" s="41">
        <f>I4/$I$13</f>
        <v>0.14341245637572342</v>
      </c>
      <c r="M4" s="92"/>
    </row>
    <row r="5" spans="1:13" s="17" customFormat="1" ht="12.75">
      <c r="A5" s="48"/>
      <c r="B5" s="48">
        <v>71035</v>
      </c>
      <c r="C5" s="54"/>
      <c r="D5" s="80"/>
      <c r="E5" s="59">
        <f t="shared" si="0"/>
        <v>8000</v>
      </c>
      <c r="F5" s="98">
        <f t="shared" si="0"/>
        <v>8000</v>
      </c>
      <c r="G5" s="64">
        <f t="shared" si="0"/>
        <v>8000</v>
      </c>
      <c r="H5" s="59">
        <f t="shared" si="0"/>
        <v>0</v>
      </c>
      <c r="I5" s="98">
        <f t="shared" si="0"/>
        <v>8000</v>
      </c>
      <c r="J5" s="99">
        <f t="shared" si="0"/>
        <v>0</v>
      </c>
      <c r="K5" s="75">
        <f aca="true" t="shared" si="1" ref="K5:K13">I5/G5</f>
        <v>1</v>
      </c>
      <c r="L5" s="75">
        <f aca="true" t="shared" si="2" ref="L5:L13">I5/$I$13</f>
        <v>0.14341245637572342</v>
      </c>
      <c r="M5" s="92"/>
    </row>
    <row r="6" spans="1:13" s="26" customFormat="1" ht="51">
      <c r="A6" s="55"/>
      <c r="B6" s="55"/>
      <c r="C6" s="89" t="s">
        <v>72</v>
      </c>
      <c r="D6" s="82">
        <v>2020</v>
      </c>
      <c r="E6" s="76">
        <v>8000</v>
      </c>
      <c r="F6" s="106">
        <v>8000</v>
      </c>
      <c r="G6" s="78">
        <v>8000</v>
      </c>
      <c r="H6" s="76"/>
      <c r="I6" s="106">
        <v>8000</v>
      </c>
      <c r="J6" s="107"/>
      <c r="K6" s="68">
        <f t="shared" si="1"/>
        <v>1</v>
      </c>
      <c r="L6" s="68">
        <f t="shared" si="2"/>
        <v>0.14341245637572342</v>
      </c>
      <c r="M6" s="91"/>
    </row>
    <row r="7" spans="1:13" s="17" customFormat="1" ht="19.5" customHeight="1">
      <c r="A7" s="13">
        <v>750</v>
      </c>
      <c r="B7" s="13"/>
      <c r="C7" s="7" t="s">
        <v>15</v>
      </c>
      <c r="D7" s="34"/>
      <c r="E7" s="37">
        <f aca="true" t="shared" si="3" ref="E7:J8">E8</f>
        <v>17798</v>
      </c>
      <c r="F7" s="110">
        <f t="shared" si="3"/>
        <v>17798</v>
      </c>
      <c r="G7" s="46">
        <f t="shared" si="3"/>
        <v>17798</v>
      </c>
      <c r="H7" s="37">
        <f t="shared" si="3"/>
        <v>16400</v>
      </c>
      <c r="I7" s="110">
        <f t="shared" si="3"/>
        <v>17798</v>
      </c>
      <c r="J7" s="112">
        <f t="shared" si="3"/>
        <v>16400</v>
      </c>
      <c r="K7" s="41">
        <f t="shared" si="1"/>
        <v>1</v>
      </c>
      <c r="L7" s="41">
        <f t="shared" si="2"/>
        <v>0.3190568623218907</v>
      </c>
      <c r="M7" s="92"/>
    </row>
    <row r="8" spans="1:13" s="17" customFormat="1" ht="12.75">
      <c r="A8" s="48"/>
      <c r="B8" s="48">
        <v>75045</v>
      </c>
      <c r="C8" s="54" t="s">
        <v>17</v>
      </c>
      <c r="D8" s="80"/>
      <c r="E8" s="59">
        <f t="shared" si="3"/>
        <v>17798</v>
      </c>
      <c r="F8" s="98">
        <f t="shared" si="3"/>
        <v>17798</v>
      </c>
      <c r="G8" s="64">
        <f t="shared" si="3"/>
        <v>17798</v>
      </c>
      <c r="H8" s="59">
        <f t="shared" si="3"/>
        <v>16400</v>
      </c>
      <c r="I8" s="98">
        <f t="shared" si="3"/>
        <v>17798</v>
      </c>
      <c r="J8" s="99">
        <f t="shared" si="3"/>
        <v>16400</v>
      </c>
      <c r="K8" s="75">
        <f t="shared" si="1"/>
        <v>1</v>
      </c>
      <c r="L8" s="75">
        <f t="shared" si="2"/>
        <v>0.3190568623218907</v>
      </c>
      <c r="M8" s="92"/>
    </row>
    <row r="9" spans="1:13" s="26" customFormat="1" ht="51">
      <c r="A9" s="55"/>
      <c r="B9" s="55"/>
      <c r="C9" s="81" t="s">
        <v>40</v>
      </c>
      <c r="D9" s="82">
        <v>2120</v>
      </c>
      <c r="E9" s="76">
        <v>17798</v>
      </c>
      <c r="F9" s="106">
        <v>17798</v>
      </c>
      <c r="G9" s="78">
        <v>17798</v>
      </c>
      <c r="H9" s="76">
        <v>16400</v>
      </c>
      <c r="I9" s="106">
        <v>17798</v>
      </c>
      <c r="J9" s="107">
        <v>16400</v>
      </c>
      <c r="K9" s="68">
        <f t="shared" si="1"/>
        <v>1</v>
      </c>
      <c r="L9" s="68">
        <f t="shared" si="2"/>
        <v>0.3190568623218907</v>
      </c>
      <c r="M9" s="91"/>
    </row>
    <row r="10" spans="1:13" s="17" customFormat="1" ht="19.5" customHeight="1">
      <c r="A10" s="13">
        <v>852</v>
      </c>
      <c r="B10" s="13"/>
      <c r="C10" s="7" t="s">
        <v>42</v>
      </c>
      <c r="D10" s="34"/>
      <c r="E10" s="37">
        <f aca="true" t="shared" si="4" ref="E10:J11">E11</f>
        <v>30000</v>
      </c>
      <c r="F10" s="110">
        <f t="shared" si="4"/>
        <v>29985.16</v>
      </c>
      <c r="G10" s="46">
        <f t="shared" si="4"/>
        <v>30000</v>
      </c>
      <c r="H10" s="37">
        <f t="shared" si="4"/>
        <v>5400</v>
      </c>
      <c r="I10" s="110">
        <f t="shared" si="4"/>
        <v>29985.16</v>
      </c>
      <c r="J10" s="112">
        <f t="shared" si="4"/>
        <v>5394.5</v>
      </c>
      <c r="K10" s="41">
        <f t="shared" si="1"/>
        <v>0.9995053333333334</v>
      </c>
      <c r="L10" s="41">
        <f t="shared" si="2"/>
        <v>0.5375306813023858</v>
      </c>
      <c r="M10" s="92"/>
    </row>
    <row r="11" spans="1:13" s="26" customFormat="1" ht="12.75">
      <c r="A11" s="48"/>
      <c r="B11" s="48">
        <v>85295</v>
      </c>
      <c r="C11" s="54" t="s">
        <v>7</v>
      </c>
      <c r="D11" s="80"/>
      <c r="E11" s="59">
        <f t="shared" si="4"/>
        <v>30000</v>
      </c>
      <c r="F11" s="98">
        <f t="shared" si="4"/>
        <v>29985.16</v>
      </c>
      <c r="G11" s="64">
        <f t="shared" si="4"/>
        <v>30000</v>
      </c>
      <c r="H11" s="59">
        <f t="shared" si="4"/>
        <v>5400</v>
      </c>
      <c r="I11" s="98">
        <f t="shared" si="4"/>
        <v>29985.16</v>
      </c>
      <c r="J11" s="99">
        <f t="shared" si="4"/>
        <v>5394.5</v>
      </c>
      <c r="K11" s="75">
        <f t="shared" si="1"/>
        <v>0.9995053333333334</v>
      </c>
      <c r="L11" s="75">
        <f t="shared" si="2"/>
        <v>0.5375306813023858</v>
      </c>
      <c r="M11" s="91"/>
    </row>
    <row r="12" spans="1:13" ht="51">
      <c r="A12" s="55"/>
      <c r="B12" s="55"/>
      <c r="C12" s="89" t="s">
        <v>72</v>
      </c>
      <c r="D12" s="82">
        <v>2020</v>
      </c>
      <c r="E12" s="76">
        <v>30000</v>
      </c>
      <c r="F12" s="106">
        <v>29985.16</v>
      </c>
      <c r="G12" s="78">
        <v>30000</v>
      </c>
      <c r="H12" s="76">
        <v>5400</v>
      </c>
      <c r="I12" s="106">
        <v>29985.16</v>
      </c>
      <c r="J12" s="107">
        <v>5394.5</v>
      </c>
      <c r="K12" s="68">
        <f t="shared" si="1"/>
        <v>0.9995053333333334</v>
      </c>
      <c r="L12" s="68">
        <f t="shared" si="2"/>
        <v>0.5375306813023858</v>
      </c>
      <c r="M12" s="91"/>
    </row>
    <row r="13" spans="1:13" s="17" customFormat="1" ht="19.5" customHeight="1" thickBot="1">
      <c r="A13" s="21"/>
      <c r="B13" s="21"/>
      <c r="C13" s="35" t="s">
        <v>10</v>
      </c>
      <c r="D13" s="40"/>
      <c r="E13" s="44">
        <f aca="true" t="shared" si="5" ref="E13:J13">E4+E7+E10</f>
        <v>55798</v>
      </c>
      <c r="F13" s="108">
        <f t="shared" si="5"/>
        <v>55783.16</v>
      </c>
      <c r="G13" s="45">
        <f t="shared" si="5"/>
        <v>55798</v>
      </c>
      <c r="H13" s="44">
        <f t="shared" si="5"/>
        <v>21800</v>
      </c>
      <c r="I13" s="108">
        <f t="shared" si="5"/>
        <v>55783.16</v>
      </c>
      <c r="J13" s="109">
        <f t="shared" si="5"/>
        <v>21794.5</v>
      </c>
      <c r="K13" s="42">
        <f t="shared" si="1"/>
        <v>0.9997340406466182</v>
      </c>
      <c r="L13" s="42">
        <f t="shared" si="2"/>
        <v>1</v>
      </c>
      <c r="M13" s="92"/>
    </row>
    <row r="14" spans="1:13" ht="12.75">
      <c r="A14" s="22"/>
      <c r="B14" s="23"/>
      <c r="C14" s="24"/>
      <c r="D14" s="24"/>
      <c r="E14" s="90"/>
      <c r="F14" s="90"/>
      <c r="G14" s="90"/>
      <c r="H14" s="90"/>
      <c r="I14" s="90"/>
      <c r="J14" s="90"/>
      <c r="K14" s="90"/>
      <c r="L14" s="90"/>
      <c r="M14" s="91"/>
    </row>
    <row r="15" spans="1:12" ht="12.7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.7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2.7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2.7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.7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2.75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2.7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0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3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3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2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2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2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2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2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2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2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2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2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2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2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2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2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2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2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2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2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2"/>
      <c r="B309" s="22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2"/>
      <c r="B310" s="22"/>
      <c r="C310" s="24"/>
      <c r="D310" s="24"/>
      <c r="E310" s="24"/>
      <c r="F310" s="24"/>
      <c r="G310" s="24"/>
      <c r="H310" s="24"/>
      <c r="I310" s="24"/>
      <c r="J310" s="24"/>
    </row>
    <row r="311" spans="1:10" ht="12.75">
      <c r="A311" s="22"/>
      <c r="B311" s="22"/>
      <c r="C311" s="24"/>
      <c r="D311" s="24"/>
      <c r="E311" s="24"/>
      <c r="F311" s="24"/>
      <c r="G311" s="24"/>
      <c r="H311" s="24"/>
      <c r="I311" s="24"/>
      <c r="J311" s="24"/>
    </row>
    <row r="312" spans="2:10" ht="12.75">
      <c r="B312" s="25"/>
      <c r="C312" s="20"/>
      <c r="D312" s="20"/>
      <c r="E312" s="20"/>
      <c r="F312" s="20"/>
      <c r="G312" s="20"/>
      <c r="H312" s="20"/>
      <c r="I312" s="20"/>
      <c r="J312" s="20"/>
    </row>
    <row r="313" spans="2:10" ht="12.75">
      <c r="B313" s="25"/>
      <c r="C313" s="20"/>
      <c r="D313" s="20"/>
      <c r="E313" s="20"/>
      <c r="F313" s="20"/>
      <c r="G313" s="20"/>
      <c r="H313" s="20"/>
      <c r="I313" s="20"/>
      <c r="J313" s="20"/>
    </row>
    <row r="314" spans="2:10" ht="12.75">
      <c r="B314" s="25"/>
      <c r="C314" s="20"/>
      <c r="D314" s="20"/>
      <c r="E314" s="20"/>
      <c r="F314" s="20"/>
      <c r="G314" s="20"/>
      <c r="H314" s="20"/>
      <c r="I314" s="20"/>
      <c r="J314" s="20"/>
    </row>
    <row r="315" spans="2:10" ht="12.75">
      <c r="B315" s="25"/>
      <c r="C315" s="20"/>
      <c r="D315" s="20"/>
      <c r="E315" s="20"/>
      <c r="F315" s="20"/>
      <c r="G315" s="20"/>
      <c r="H315" s="20"/>
      <c r="I315" s="20"/>
      <c r="J315" s="20"/>
    </row>
    <row r="316" spans="2:10" ht="12.75">
      <c r="B316" s="25"/>
      <c r="C316" s="20"/>
      <c r="D316" s="20"/>
      <c r="E316" s="20"/>
      <c r="F316" s="20"/>
      <c r="G316" s="20"/>
      <c r="H316" s="20"/>
      <c r="I316" s="20"/>
      <c r="J316" s="20"/>
    </row>
    <row r="317" spans="2:10" ht="12.75">
      <c r="B317" s="25"/>
      <c r="C317" s="20"/>
      <c r="D317" s="20"/>
      <c r="E317" s="20"/>
      <c r="F317" s="20"/>
      <c r="G317" s="20"/>
      <c r="H317" s="20"/>
      <c r="I317" s="20"/>
      <c r="J317" s="20"/>
    </row>
    <row r="318" spans="2:10" ht="12.75">
      <c r="B318" s="25"/>
      <c r="C318" s="20"/>
      <c r="D318" s="20"/>
      <c r="E318" s="20"/>
      <c r="F318" s="20"/>
      <c r="G318" s="20"/>
      <c r="H318" s="20"/>
      <c r="I318" s="20"/>
      <c r="J318" s="20"/>
    </row>
    <row r="319" spans="2:10" ht="12.75">
      <c r="B319" s="25"/>
      <c r="C319" s="20"/>
      <c r="D319" s="20"/>
      <c r="E319" s="20"/>
      <c r="F319" s="20"/>
      <c r="G319" s="20"/>
      <c r="H319" s="20"/>
      <c r="I319" s="20"/>
      <c r="J319" s="20"/>
    </row>
    <row r="320" spans="2:10" ht="12.75">
      <c r="B320" s="25"/>
      <c r="C320" s="20"/>
      <c r="D320" s="20"/>
      <c r="E320" s="20"/>
      <c r="F320" s="20"/>
      <c r="G320" s="20"/>
      <c r="H320" s="20"/>
      <c r="I320" s="20"/>
      <c r="J320" s="20"/>
    </row>
    <row r="321" spans="2:10" ht="12.75">
      <c r="B321" s="25"/>
      <c r="C321" s="20"/>
      <c r="D321" s="20"/>
      <c r="E321" s="20"/>
      <c r="F321" s="20"/>
      <c r="G321" s="20"/>
      <c r="H321" s="20"/>
      <c r="I321" s="20"/>
      <c r="J321" s="20"/>
    </row>
    <row r="322" spans="2:10" ht="12.75">
      <c r="B322" s="25"/>
      <c r="C322" s="20"/>
      <c r="D322" s="20"/>
      <c r="E322" s="20"/>
      <c r="F322" s="20"/>
      <c r="G322" s="20"/>
      <c r="H322" s="20"/>
      <c r="I322" s="20"/>
      <c r="J322" s="20"/>
    </row>
    <row r="323" spans="2:10" ht="12.75">
      <c r="B323" s="25"/>
      <c r="C323" s="20"/>
      <c r="D323" s="20"/>
      <c r="E323" s="20"/>
      <c r="F323" s="20"/>
      <c r="G323" s="20"/>
      <c r="H323" s="20"/>
      <c r="I323" s="20"/>
      <c r="J323" s="20"/>
    </row>
    <row r="324" spans="2:10" ht="12.75">
      <c r="B324" s="25"/>
      <c r="C324" s="20"/>
      <c r="D324" s="20"/>
      <c r="E324" s="20"/>
      <c r="F324" s="20"/>
      <c r="G324" s="20"/>
      <c r="H324" s="20"/>
      <c r="I324" s="20"/>
      <c r="J324" s="20"/>
    </row>
    <row r="325" spans="2:10" ht="12.75">
      <c r="B325" s="25"/>
      <c r="C325" s="20"/>
      <c r="D325" s="20"/>
      <c r="E325" s="20"/>
      <c r="F325" s="20"/>
      <c r="G325" s="20"/>
      <c r="H325" s="20"/>
      <c r="I325" s="20"/>
      <c r="J325" s="20"/>
    </row>
    <row r="326" spans="2:10" ht="12.75">
      <c r="B326" s="25"/>
      <c r="C326" s="20"/>
      <c r="D326" s="20"/>
      <c r="E326" s="20"/>
      <c r="F326" s="20"/>
      <c r="G326" s="20"/>
      <c r="H326" s="20"/>
      <c r="I326" s="20"/>
      <c r="J326" s="20"/>
    </row>
    <row r="327" spans="2:10" ht="12.75">
      <c r="B327" s="25"/>
      <c r="C327" s="20"/>
      <c r="D327" s="20"/>
      <c r="E327" s="20"/>
      <c r="F327" s="20"/>
      <c r="G327" s="20"/>
      <c r="H327" s="20"/>
      <c r="I327" s="20"/>
      <c r="J327" s="20"/>
    </row>
    <row r="328" spans="2:10" ht="12.75">
      <c r="B328" s="25"/>
      <c r="C328" s="20"/>
      <c r="D328" s="20"/>
      <c r="E328" s="20"/>
      <c r="F328" s="20"/>
      <c r="G328" s="20"/>
      <c r="H328" s="20"/>
      <c r="I328" s="20"/>
      <c r="J328" s="20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5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5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5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2:10" ht="12.75"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2:10" ht="12.75"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2:10" ht="12.75">
      <c r="B662" s="20"/>
      <c r="C662" s="20"/>
      <c r="D662" s="20"/>
      <c r="E662" s="20"/>
      <c r="F662" s="20"/>
      <c r="G662" s="20"/>
      <c r="H662" s="20"/>
      <c r="I662" s="20"/>
      <c r="J662" s="20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podst. porozumień z organami administracji rządowej 
wykonywane przez miasto Opole w 2006 r.&amp;RZałącznik Nr 5&amp;8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M661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18" bestFit="1" customWidth="1"/>
    <col min="2" max="2" width="9.00390625" style="18" bestFit="1" customWidth="1"/>
    <col min="3" max="3" width="40.25390625" style="18" customWidth="1"/>
    <col min="4" max="4" width="5.625" style="18" bestFit="1" customWidth="1"/>
    <col min="5" max="7" width="14.75390625" style="18" customWidth="1"/>
    <col min="8" max="8" width="15.25390625" style="18" customWidth="1"/>
    <col min="9" max="10" width="14.75390625" style="18" customWidth="1"/>
    <col min="11" max="11" width="8.00390625" style="18" customWidth="1"/>
    <col min="12" max="12" width="9.625" style="18" customWidth="1"/>
    <col min="13" max="16384" width="9.125" style="18" customWidth="1"/>
  </cols>
  <sheetData>
    <row r="1" spans="1:12" s="1" customFormat="1" ht="28.5" customHeight="1">
      <c r="A1" s="118" t="s">
        <v>0</v>
      </c>
      <c r="B1" s="118" t="s">
        <v>1</v>
      </c>
      <c r="C1" s="118" t="s">
        <v>2</v>
      </c>
      <c r="D1" s="121" t="s">
        <v>60</v>
      </c>
      <c r="E1" s="122"/>
      <c r="F1" s="116" t="s">
        <v>61</v>
      </c>
      <c r="G1" s="120" t="s">
        <v>62</v>
      </c>
      <c r="H1" s="30" t="s">
        <v>3</v>
      </c>
      <c r="I1" s="116" t="s">
        <v>63</v>
      </c>
      <c r="J1" s="2" t="s">
        <v>3</v>
      </c>
      <c r="K1" s="118" t="s">
        <v>33</v>
      </c>
      <c r="L1" s="119" t="s">
        <v>64</v>
      </c>
    </row>
    <row r="2" spans="1:12" s="1" customFormat="1" ht="26.25" customHeight="1">
      <c r="A2" s="118"/>
      <c r="B2" s="118"/>
      <c r="C2" s="118"/>
      <c r="D2" s="15" t="s">
        <v>4</v>
      </c>
      <c r="E2" s="30" t="s">
        <v>5</v>
      </c>
      <c r="F2" s="117"/>
      <c r="G2" s="120"/>
      <c r="H2" s="31" t="s">
        <v>6</v>
      </c>
      <c r="I2" s="117"/>
      <c r="J2" s="3" t="s">
        <v>6</v>
      </c>
      <c r="K2" s="118"/>
      <c r="L2" s="11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16">
        <v>5</v>
      </c>
      <c r="F3" s="32">
        <v>6</v>
      </c>
      <c r="G3" s="5">
        <v>7</v>
      </c>
      <c r="H3" s="16">
        <v>8</v>
      </c>
      <c r="I3" s="32">
        <v>9</v>
      </c>
      <c r="J3" s="5">
        <v>10</v>
      </c>
      <c r="K3" s="4">
        <v>11</v>
      </c>
      <c r="L3" s="4">
        <v>12</v>
      </c>
    </row>
    <row r="4" spans="1:13" ht="19.5" customHeight="1">
      <c r="A4" s="13">
        <v>801</v>
      </c>
      <c r="B4" s="13"/>
      <c r="C4" s="7" t="s">
        <v>73</v>
      </c>
      <c r="D4" s="34"/>
      <c r="E4" s="37">
        <f aca="true" t="shared" si="0" ref="E4:G5">E5</f>
        <v>238468</v>
      </c>
      <c r="F4" s="110">
        <f t="shared" si="0"/>
        <v>238467.8</v>
      </c>
      <c r="G4" s="46">
        <f t="shared" si="0"/>
        <v>238468</v>
      </c>
      <c r="H4" s="37">
        <f aca="true" t="shared" si="1" ref="H4:J5">H5</f>
        <v>0</v>
      </c>
      <c r="I4" s="110">
        <f t="shared" si="1"/>
        <v>231691.01</v>
      </c>
      <c r="J4" s="112">
        <f t="shared" si="1"/>
        <v>0</v>
      </c>
      <c r="K4" s="41">
        <f>I4/G4</f>
        <v>0.9715811345757083</v>
      </c>
      <c r="L4" s="41">
        <f>I4/$I$25</f>
        <v>0.011750675909813164</v>
      </c>
      <c r="M4" s="91"/>
    </row>
    <row r="5" spans="1:13" s="17" customFormat="1" ht="12.75">
      <c r="A5" s="48"/>
      <c r="B5" s="55">
        <v>80147</v>
      </c>
      <c r="C5" s="54" t="s">
        <v>74</v>
      </c>
      <c r="D5" s="80"/>
      <c r="E5" s="59">
        <f t="shared" si="0"/>
        <v>238468</v>
      </c>
      <c r="F5" s="98">
        <f t="shared" si="0"/>
        <v>238467.8</v>
      </c>
      <c r="G5" s="64">
        <f t="shared" si="0"/>
        <v>238468</v>
      </c>
      <c r="H5" s="59">
        <f t="shared" si="1"/>
        <v>0</v>
      </c>
      <c r="I5" s="98">
        <f t="shared" si="1"/>
        <v>231691.01</v>
      </c>
      <c r="J5" s="99">
        <f t="shared" si="1"/>
        <v>0</v>
      </c>
      <c r="K5" s="75">
        <f aca="true" t="shared" si="2" ref="K5:K25">I5/G5</f>
        <v>0.9715811345757083</v>
      </c>
      <c r="L5" s="75">
        <f aca="true" t="shared" si="3" ref="L5:L25">I5/$I$25</f>
        <v>0.011750675909813164</v>
      </c>
      <c r="M5" s="92"/>
    </row>
    <row r="6" spans="1:13" ht="63.75">
      <c r="A6" s="55"/>
      <c r="B6" s="55"/>
      <c r="C6" s="89" t="s">
        <v>75</v>
      </c>
      <c r="D6" s="82">
        <v>6630</v>
      </c>
      <c r="E6" s="60">
        <v>238468</v>
      </c>
      <c r="F6" s="100">
        <v>238467.8</v>
      </c>
      <c r="G6" s="78">
        <v>238468</v>
      </c>
      <c r="H6" s="60"/>
      <c r="I6" s="100">
        <v>231691.01</v>
      </c>
      <c r="J6" s="101"/>
      <c r="K6" s="68">
        <f t="shared" si="2"/>
        <v>0.9715811345757083</v>
      </c>
      <c r="L6" s="68">
        <f t="shared" si="3"/>
        <v>0.011750675909813164</v>
      </c>
      <c r="M6" s="91"/>
    </row>
    <row r="7" spans="1:13" s="17" customFormat="1" ht="19.5" customHeight="1">
      <c r="A7" s="13">
        <v>803</v>
      </c>
      <c r="B7" s="13"/>
      <c r="C7" s="7" t="s">
        <v>76</v>
      </c>
      <c r="D7" s="34"/>
      <c r="E7" s="37">
        <f aca="true" t="shared" si="4" ref="E7:J7">E8</f>
        <v>29627</v>
      </c>
      <c r="F7" s="110">
        <f t="shared" si="4"/>
        <v>27743.300000000003</v>
      </c>
      <c r="G7" s="46">
        <f t="shared" si="4"/>
        <v>29627</v>
      </c>
      <c r="H7" s="37">
        <f t="shared" si="4"/>
        <v>0</v>
      </c>
      <c r="I7" s="110">
        <f t="shared" si="4"/>
        <v>0</v>
      </c>
      <c r="J7" s="112">
        <f t="shared" si="4"/>
        <v>0</v>
      </c>
      <c r="K7" s="41">
        <f t="shared" si="2"/>
        <v>0</v>
      </c>
      <c r="L7" s="41">
        <f t="shared" si="3"/>
        <v>0</v>
      </c>
      <c r="M7" s="92"/>
    </row>
    <row r="8" spans="1:13" ht="25.5">
      <c r="A8" s="48"/>
      <c r="B8" s="55">
        <v>80309</v>
      </c>
      <c r="C8" s="54" t="s">
        <v>77</v>
      </c>
      <c r="D8" s="80"/>
      <c r="E8" s="59">
        <f aca="true" t="shared" si="5" ref="E8:J8">E9+E10</f>
        <v>29627</v>
      </c>
      <c r="F8" s="98">
        <f t="shared" si="5"/>
        <v>27743.300000000003</v>
      </c>
      <c r="G8" s="64">
        <f t="shared" si="5"/>
        <v>29627</v>
      </c>
      <c r="H8" s="59">
        <f t="shared" si="5"/>
        <v>0</v>
      </c>
      <c r="I8" s="98">
        <f>I9+I10</f>
        <v>0</v>
      </c>
      <c r="J8" s="99">
        <f t="shared" si="5"/>
        <v>0</v>
      </c>
      <c r="K8" s="75">
        <f t="shared" si="2"/>
        <v>0</v>
      </c>
      <c r="L8" s="75">
        <f t="shared" si="3"/>
        <v>0</v>
      </c>
      <c r="M8" s="93"/>
    </row>
    <row r="9" spans="1:13" ht="63.75">
      <c r="A9" s="55"/>
      <c r="B9" s="55"/>
      <c r="C9" s="89" t="s">
        <v>78</v>
      </c>
      <c r="D9" s="82">
        <v>2888</v>
      </c>
      <c r="E9" s="60">
        <v>22220</v>
      </c>
      <c r="F9" s="100">
        <v>20807.47</v>
      </c>
      <c r="G9" s="65">
        <v>22220</v>
      </c>
      <c r="H9" s="60"/>
      <c r="I9" s="100"/>
      <c r="J9" s="101"/>
      <c r="K9" s="68">
        <f t="shared" si="2"/>
        <v>0</v>
      </c>
      <c r="L9" s="68">
        <f t="shared" si="3"/>
        <v>0</v>
      </c>
      <c r="M9" s="91"/>
    </row>
    <row r="10" spans="1:13" ht="63.75">
      <c r="A10" s="55"/>
      <c r="B10" s="55"/>
      <c r="C10" s="89" t="s">
        <v>78</v>
      </c>
      <c r="D10" s="82">
        <v>2889</v>
      </c>
      <c r="E10" s="60">
        <v>7407</v>
      </c>
      <c r="F10" s="100">
        <v>6935.83</v>
      </c>
      <c r="G10" s="65">
        <v>7407</v>
      </c>
      <c r="H10" s="60"/>
      <c r="I10" s="100"/>
      <c r="J10" s="101"/>
      <c r="K10" s="68">
        <f t="shared" si="2"/>
        <v>0</v>
      </c>
      <c r="L10" s="68">
        <f t="shared" si="3"/>
        <v>0</v>
      </c>
      <c r="M10" s="91"/>
    </row>
    <row r="11" spans="1:13" ht="19.5" customHeight="1">
      <c r="A11" s="13">
        <v>854</v>
      </c>
      <c r="B11" s="13"/>
      <c r="C11" s="7" t="s">
        <v>9</v>
      </c>
      <c r="D11" s="34"/>
      <c r="E11" s="37">
        <f aca="true" t="shared" si="6" ref="E11:J11">E12</f>
        <v>691897</v>
      </c>
      <c r="F11" s="110">
        <f t="shared" si="6"/>
        <v>648427.8</v>
      </c>
      <c r="G11" s="46">
        <f t="shared" si="6"/>
        <v>691897</v>
      </c>
      <c r="H11" s="37">
        <f t="shared" si="6"/>
        <v>0</v>
      </c>
      <c r="I11" s="110">
        <f t="shared" si="6"/>
        <v>636256.2</v>
      </c>
      <c r="J11" s="112">
        <f t="shared" si="6"/>
        <v>0</v>
      </c>
      <c r="K11" s="41">
        <f t="shared" si="2"/>
        <v>0.9195822499591702</v>
      </c>
      <c r="L11" s="41">
        <f t="shared" si="3"/>
        <v>0.0322690138120131</v>
      </c>
      <c r="M11" s="91"/>
    </row>
    <row r="12" spans="1:13" ht="12.75">
      <c r="A12" s="48"/>
      <c r="B12" s="55">
        <v>85415</v>
      </c>
      <c r="C12" s="54" t="s">
        <v>32</v>
      </c>
      <c r="D12" s="80"/>
      <c r="E12" s="59">
        <f aca="true" t="shared" si="7" ref="E12:J12">E13+E14</f>
        <v>691897</v>
      </c>
      <c r="F12" s="98">
        <f t="shared" si="7"/>
        <v>648427.8</v>
      </c>
      <c r="G12" s="64">
        <f t="shared" si="7"/>
        <v>691897</v>
      </c>
      <c r="H12" s="59">
        <f t="shared" si="7"/>
        <v>0</v>
      </c>
      <c r="I12" s="98">
        <f t="shared" si="7"/>
        <v>636256.2</v>
      </c>
      <c r="J12" s="99">
        <f t="shared" si="7"/>
        <v>0</v>
      </c>
      <c r="K12" s="75">
        <f t="shared" si="2"/>
        <v>0.9195822499591702</v>
      </c>
      <c r="L12" s="75">
        <f t="shared" si="3"/>
        <v>0.0322690138120131</v>
      </c>
      <c r="M12" s="91"/>
    </row>
    <row r="13" spans="1:13" ht="63.75">
      <c r="A13" s="55"/>
      <c r="B13" s="55"/>
      <c r="C13" s="89" t="s">
        <v>78</v>
      </c>
      <c r="D13" s="82">
        <v>2888</v>
      </c>
      <c r="E13" s="60">
        <v>433341</v>
      </c>
      <c r="F13" s="100">
        <v>406460.3</v>
      </c>
      <c r="G13" s="65">
        <v>433341</v>
      </c>
      <c r="H13" s="60"/>
      <c r="I13" s="100">
        <v>398905.92</v>
      </c>
      <c r="J13" s="101"/>
      <c r="K13" s="68">
        <f t="shared" si="2"/>
        <v>0.9205358366736588</v>
      </c>
      <c r="L13" s="68">
        <f t="shared" si="3"/>
        <v>0.020231316633415587</v>
      </c>
      <c r="M13" s="91"/>
    </row>
    <row r="14" spans="1:13" ht="63.75">
      <c r="A14" s="55"/>
      <c r="B14" s="55"/>
      <c r="C14" s="89" t="s">
        <v>78</v>
      </c>
      <c r="D14" s="82">
        <v>2889</v>
      </c>
      <c r="E14" s="60">
        <v>258556</v>
      </c>
      <c r="F14" s="100">
        <v>241967.5</v>
      </c>
      <c r="G14" s="65">
        <v>258556</v>
      </c>
      <c r="H14" s="60"/>
      <c r="I14" s="100">
        <v>237350.28</v>
      </c>
      <c r="J14" s="101"/>
      <c r="K14" s="68">
        <f t="shared" si="2"/>
        <v>0.9179840344064729</v>
      </c>
      <c r="L14" s="68">
        <f t="shared" si="3"/>
        <v>0.012037697178597517</v>
      </c>
      <c r="M14" s="91"/>
    </row>
    <row r="15" spans="1:13" ht="25.5">
      <c r="A15" s="13">
        <v>900</v>
      </c>
      <c r="B15" s="13"/>
      <c r="C15" s="7" t="s">
        <v>27</v>
      </c>
      <c r="D15" s="34"/>
      <c r="E15" s="37">
        <f aca="true" t="shared" si="8" ref="E15:J15">E16+E19</f>
        <v>23940415</v>
      </c>
      <c r="F15" s="110">
        <f t="shared" si="8"/>
        <v>18912463.2</v>
      </c>
      <c r="G15" s="46">
        <f t="shared" si="8"/>
        <v>23940415</v>
      </c>
      <c r="H15" s="37">
        <f t="shared" si="8"/>
        <v>0</v>
      </c>
      <c r="I15" s="110">
        <f>I16+I19</f>
        <v>18817798.95</v>
      </c>
      <c r="J15" s="112">
        <f t="shared" si="8"/>
        <v>0</v>
      </c>
      <c r="K15" s="41">
        <f t="shared" si="2"/>
        <v>0.7860264306195193</v>
      </c>
      <c r="L15" s="41">
        <f t="shared" si="3"/>
        <v>0.9543825494026396</v>
      </c>
      <c r="M15" s="91"/>
    </row>
    <row r="16" spans="1:13" ht="12.75">
      <c r="A16" s="48"/>
      <c r="B16" s="48">
        <v>90001</v>
      </c>
      <c r="C16" s="54" t="s">
        <v>51</v>
      </c>
      <c r="D16" s="80"/>
      <c r="E16" s="59">
        <f aca="true" t="shared" si="9" ref="E16:J16">SUM(E17:E18)</f>
        <v>23623369</v>
      </c>
      <c r="F16" s="98">
        <f t="shared" si="9"/>
        <v>18583997.46</v>
      </c>
      <c r="G16" s="64">
        <f t="shared" si="9"/>
        <v>23623369</v>
      </c>
      <c r="H16" s="59">
        <f t="shared" si="9"/>
        <v>0</v>
      </c>
      <c r="I16" s="98">
        <f t="shared" si="9"/>
        <v>18583997.46</v>
      </c>
      <c r="J16" s="99">
        <f t="shared" si="9"/>
        <v>0</v>
      </c>
      <c r="K16" s="75">
        <f t="shared" si="2"/>
        <v>0.786678541066687</v>
      </c>
      <c r="L16" s="75">
        <f t="shared" si="3"/>
        <v>0.9425248362517434</v>
      </c>
      <c r="M16" s="91"/>
    </row>
    <row r="17" spans="1:13" ht="51">
      <c r="A17" s="48"/>
      <c r="B17" s="48"/>
      <c r="C17" s="52" t="s">
        <v>53</v>
      </c>
      <c r="D17" s="82">
        <v>6610</v>
      </c>
      <c r="E17" s="94">
        <v>617000</v>
      </c>
      <c r="F17" s="114">
        <v>226998.52</v>
      </c>
      <c r="G17" s="95">
        <v>617000</v>
      </c>
      <c r="H17" s="94"/>
      <c r="I17" s="114">
        <v>226998.52</v>
      </c>
      <c r="J17" s="115"/>
      <c r="K17" s="68">
        <f t="shared" si="2"/>
        <v>0.36790683954619124</v>
      </c>
      <c r="L17" s="68">
        <f t="shared" si="3"/>
        <v>0.011512686834621859</v>
      </c>
      <c r="M17" s="91"/>
    </row>
    <row r="18" spans="1:13" ht="51">
      <c r="A18" s="55"/>
      <c r="B18" s="55"/>
      <c r="C18" s="52" t="s">
        <v>53</v>
      </c>
      <c r="D18" s="82">
        <v>6612</v>
      </c>
      <c r="E18" s="60">
        <v>23006369</v>
      </c>
      <c r="F18" s="100">
        <v>18356998.94</v>
      </c>
      <c r="G18" s="65">
        <v>23006369</v>
      </c>
      <c r="H18" s="60"/>
      <c r="I18" s="100">
        <v>18356998.94</v>
      </c>
      <c r="J18" s="101"/>
      <c r="K18" s="68">
        <f t="shared" si="2"/>
        <v>0.7979094371649869</v>
      </c>
      <c r="L18" s="68">
        <f t="shared" si="3"/>
        <v>0.9310121494171215</v>
      </c>
      <c r="M18" s="91"/>
    </row>
    <row r="19" spans="1:13" ht="12.75">
      <c r="A19" s="48"/>
      <c r="B19" s="48">
        <v>90095</v>
      </c>
      <c r="C19" s="54" t="s">
        <v>79</v>
      </c>
      <c r="D19" s="80"/>
      <c r="E19" s="59">
        <f aca="true" t="shared" si="10" ref="E19:J19">SUM(E20:E21)</f>
        <v>317046</v>
      </c>
      <c r="F19" s="98">
        <f t="shared" si="10"/>
        <v>328465.74</v>
      </c>
      <c r="G19" s="64">
        <f t="shared" si="10"/>
        <v>317046</v>
      </c>
      <c r="H19" s="59">
        <f t="shared" si="10"/>
        <v>0</v>
      </c>
      <c r="I19" s="98">
        <f t="shared" si="10"/>
        <v>233801.49</v>
      </c>
      <c r="J19" s="99">
        <f t="shared" si="10"/>
        <v>0</v>
      </c>
      <c r="K19" s="75">
        <f t="shared" si="2"/>
        <v>0.7374371226888211</v>
      </c>
      <c r="L19" s="75">
        <f t="shared" si="3"/>
        <v>0.0118577131508962</v>
      </c>
      <c r="M19" s="91"/>
    </row>
    <row r="20" spans="1:13" ht="51">
      <c r="A20" s="55"/>
      <c r="B20" s="55"/>
      <c r="C20" s="52" t="s">
        <v>52</v>
      </c>
      <c r="D20" s="82">
        <v>2310</v>
      </c>
      <c r="E20" s="60">
        <v>281579</v>
      </c>
      <c r="F20" s="100">
        <v>295054.32</v>
      </c>
      <c r="G20" s="65">
        <v>281579</v>
      </c>
      <c r="H20" s="60"/>
      <c r="I20" s="100">
        <v>200390.07</v>
      </c>
      <c r="J20" s="101"/>
      <c r="K20" s="68">
        <f t="shared" si="2"/>
        <v>0.711665536137283</v>
      </c>
      <c r="L20" s="68">
        <f t="shared" si="3"/>
        <v>0.010163185736532349</v>
      </c>
      <c r="M20" s="91"/>
    </row>
    <row r="21" spans="1:13" ht="51">
      <c r="A21" s="48"/>
      <c r="B21" s="48"/>
      <c r="C21" s="52" t="s">
        <v>53</v>
      </c>
      <c r="D21" s="82">
        <v>6610</v>
      </c>
      <c r="E21" s="94">
        <v>35467</v>
      </c>
      <c r="F21" s="114">
        <v>33411.42</v>
      </c>
      <c r="G21" s="95">
        <v>35467</v>
      </c>
      <c r="H21" s="94"/>
      <c r="I21" s="114">
        <v>33411.42</v>
      </c>
      <c r="J21" s="115"/>
      <c r="K21" s="68">
        <f t="shared" si="2"/>
        <v>0.942042462006936</v>
      </c>
      <c r="L21" s="68">
        <f t="shared" si="3"/>
        <v>0.0016945274143638535</v>
      </c>
      <c r="M21" s="91"/>
    </row>
    <row r="22" spans="1:13" ht="25.5">
      <c r="A22" s="13">
        <v>921</v>
      </c>
      <c r="B22" s="13"/>
      <c r="C22" s="7" t="s">
        <v>45</v>
      </c>
      <c r="D22" s="34"/>
      <c r="E22" s="37">
        <f aca="true" t="shared" si="11" ref="E22:J22">E23</f>
        <v>40000</v>
      </c>
      <c r="F22" s="110">
        <f t="shared" si="11"/>
        <v>31503.45</v>
      </c>
      <c r="G22" s="46">
        <f t="shared" si="11"/>
        <v>40000</v>
      </c>
      <c r="H22" s="37">
        <f t="shared" si="11"/>
        <v>0</v>
      </c>
      <c r="I22" s="110">
        <f t="shared" si="11"/>
        <v>31503.45</v>
      </c>
      <c r="J22" s="112">
        <f t="shared" si="11"/>
        <v>0</v>
      </c>
      <c r="K22" s="41">
        <f t="shared" si="2"/>
        <v>0.78758625</v>
      </c>
      <c r="L22" s="41">
        <f t="shared" si="3"/>
        <v>0.001597760875534202</v>
      </c>
      <c r="M22" s="91"/>
    </row>
    <row r="23" spans="1:13" ht="12.75">
      <c r="A23" s="48"/>
      <c r="B23" s="48">
        <v>92106</v>
      </c>
      <c r="C23" s="54" t="s">
        <v>80</v>
      </c>
      <c r="D23" s="80"/>
      <c r="E23" s="59">
        <f aca="true" t="shared" si="12" ref="E23:J23">SUM(E24:E24)</f>
        <v>40000</v>
      </c>
      <c r="F23" s="98">
        <f t="shared" si="12"/>
        <v>31503.45</v>
      </c>
      <c r="G23" s="64">
        <f t="shared" si="12"/>
        <v>40000</v>
      </c>
      <c r="H23" s="59">
        <f t="shared" si="12"/>
        <v>0</v>
      </c>
      <c r="I23" s="98">
        <f t="shared" si="12"/>
        <v>31503.45</v>
      </c>
      <c r="J23" s="99">
        <f t="shared" si="12"/>
        <v>0</v>
      </c>
      <c r="K23" s="75">
        <f t="shared" si="2"/>
        <v>0.78758625</v>
      </c>
      <c r="L23" s="75">
        <f t="shared" si="3"/>
        <v>0.001597760875534202</v>
      </c>
      <c r="M23" s="91"/>
    </row>
    <row r="24" spans="1:13" ht="51">
      <c r="A24" s="48"/>
      <c r="B24" s="48"/>
      <c r="C24" s="89" t="s">
        <v>54</v>
      </c>
      <c r="D24" s="82">
        <v>2330</v>
      </c>
      <c r="E24" s="94">
        <v>40000</v>
      </c>
      <c r="F24" s="114">
        <v>31503.45</v>
      </c>
      <c r="G24" s="95">
        <v>40000</v>
      </c>
      <c r="H24" s="94"/>
      <c r="I24" s="114">
        <v>31503.45</v>
      </c>
      <c r="J24" s="115"/>
      <c r="K24" s="68">
        <f t="shared" si="2"/>
        <v>0.78758625</v>
      </c>
      <c r="L24" s="68">
        <f t="shared" si="3"/>
        <v>0.001597760875534202</v>
      </c>
      <c r="M24" s="91"/>
    </row>
    <row r="25" spans="1:13" ht="19.5" customHeight="1" thickBot="1">
      <c r="A25" s="21"/>
      <c r="B25" s="21"/>
      <c r="C25" s="35" t="s">
        <v>10</v>
      </c>
      <c r="D25" s="40"/>
      <c r="E25" s="44">
        <f aca="true" t="shared" si="13" ref="E25:J25">E4+E11+E15+E7+E22</f>
        <v>24940407</v>
      </c>
      <c r="F25" s="108">
        <f t="shared" si="13"/>
        <v>19858605.55</v>
      </c>
      <c r="G25" s="45">
        <f t="shared" si="13"/>
        <v>24940407</v>
      </c>
      <c r="H25" s="44">
        <f t="shared" si="13"/>
        <v>0</v>
      </c>
      <c r="I25" s="108">
        <f t="shared" si="13"/>
        <v>19717249.61</v>
      </c>
      <c r="J25" s="109">
        <f t="shared" si="13"/>
        <v>0</v>
      </c>
      <c r="K25" s="42">
        <f t="shared" si="2"/>
        <v>0.7905744926295709</v>
      </c>
      <c r="L25" s="42">
        <f t="shared" si="3"/>
        <v>1</v>
      </c>
      <c r="M25" s="91"/>
    </row>
    <row r="26" spans="1:13" ht="12.75">
      <c r="A26" s="22"/>
      <c r="B26" s="23"/>
      <c r="C26" s="24"/>
      <c r="D26" s="24"/>
      <c r="E26" s="90"/>
      <c r="F26" s="90"/>
      <c r="G26" s="90"/>
      <c r="H26" s="90"/>
      <c r="I26" s="90"/>
      <c r="J26" s="90"/>
      <c r="K26" s="90"/>
      <c r="L26" s="90"/>
      <c r="M26" s="91"/>
    </row>
    <row r="27" spans="1:13" ht="12.75">
      <c r="A27" s="22"/>
      <c r="B27" s="23"/>
      <c r="C27" s="24"/>
      <c r="D27" s="24"/>
      <c r="E27" s="90"/>
      <c r="F27" s="90"/>
      <c r="G27" s="90"/>
      <c r="H27" s="90"/>
      <c r="I27" s="90"/>
      <c r="J27" s="90"/>
      <c r="K27" s="90"/>
      <c r="L27" s="90"/>
      <c r="M27" s="91"/>
    </row>
    <row r="28" spans="1:13" ht="12.75">
      <c r="A28" s="22"/>
      <c r="B28" s="23"/>
      <c r="C28" s="24"/>
      <c r="D28" s="24"/>
      <c r="E28" s="90"/>
      <c r="F28" s="90"/>
      <c r="G28" s="90"/>
      <c r="H28" s="90"/>
      <c r="I28" s="90"/>
      <c r="J28" s="90"/>
      <c r="K28" s="90"/>
      <c r="L28" s="90"/>
      <c r="M28" s="91"/>
    </row>
    <row r="29" spans="1:13" ht="12.75">
      <c r="A29" s="22"/>
      <c r="B29" s="23"/>
      <c r="C29" s="24"/>
      <c r="D29" s="24"/>
      <c r="E29" s="90"/>
      <c r="F29" s="90"/>
      <c r="G29" s="90"/>
      <c r="H29" s="90"/>
      <c r="I29" s="90"/>
      <c r="J29" s="90"/>
      <c r="K29" s="90"/>
      <c r="L29" s="90"/>
      <c r="M29" s="91"/>
    </row>
    <row r="30" spans="1:13" ht="12.75">
      <c r="A30" s="22"/>
      <c r="B30" s="23"/>
      <c r="C30" s="24"/>
      <c r="D30" s="24"/>
      <c r="E30" s="90"/>
      <c r="F30" s="90"/>
      <c r="G30" s="90"/>
      <c r="H30" s="90"/>
      <c r="I30" s="90"/>
      <c r="J30" s="90"/>
      <c r="K30" s="90"/>
      <c r="L30" s="90"/>
      <c r="M30" s="91"/>
    </row>
    <row r="31" spans="1:13" ht="12.75">
      <c r="A31" s="22"/>
      <c r="B31" s="23"/>
      <c r="C31" s="24"/>
      <c r="D31" s="24"/>
      <c r="E31" s="90"/>
      <c r="F31" s="90"/>
      <c r="G31" s="90"/>
      <c r="H31" s="90"/>
      <c r="I31" s="90"/>
      <c r="J31" s="90"/>
      <c r="K31" s="90"/>
      <c r="L31" s="90"/>
      <c r="M31" s="91"/>
    </row>
    <row r="32" spans="1:13" ht="12.75">
      <c r="A32" s="22"/>
      <c r="B32" s="23"/>
      <c r="C32" s="24"/>
      <c r="D32" s="24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12.75">
      <c r="A33" s="22"/>
      <c r="B33" s="23"/>
      <c r="C33" s="24"/>
      <c r="D33" s="24"/>
      <c r="E33" s="90"/>
      <c r="F33" s="90"/>
      <c r="G33" s="90"/>
      <c r="H33" s="90"/>
      <c r="I33" s="90"/>
      <c r="J33" s="90"/>
      <c r="K33" s="90"/>
      <c r="L33" s="90"/>
      <c r="M33" s="91"/>
    </row>
    <row r="34" spans="1:13" ht="12.75">
      <c r="A34" s="22"/>
      <c r="B34" s="23"/>
      <c r="C34" s="24"/>
      <c r="D34" s="24"/>
      <c r="E34" s="90"/>
      <c r="F34" s="90"/>
      <c r="G34" s="90"/>
      <c r="H34" s="90"/>
      <c r="I34" s="90"/>
      <c r="J34" s="90"/>
      <c r="K34" s="90"/>
      <c r="L34" s="90"/>
      <c r="M34" s="91"/>
    </row>
    <row r="35" spans="1:13" ht="12.75">
      <c r="A35" s="22"/>
      <c r="B35" s="23"/>
      <c r="C35" s="24"/>
      <c r="D35" s="24"/>
      <c r="E35" s="90"/>
      <c r="F35" s="90"/>
      <c r="G35" s="90"/>
      <c r="H35" s="90"/>
      <c r="I35" s="90"/>
      <c r="J35" s="90"/>
      <c r="K35" s="90"/>
      <c r="L35" s="90"/>
      <c r="M35" s="91"/>
    </row>
    <row r="36" spans="1:13" ht="12.75">
      <c r="A36" s="22"/>
      <c r="B36" s="23"/>
      <c r="C36" s="24"/>
      <c r="D36" s="24"/>
      <c r="E36" s="90"/>
      <c r="F36" s="90"/>
      <c r="G36" s="90"/>
      <c r="H36" s="90"/>
      <c r="I36" s="90"/>
      <c r="J36" s="90"/>
      <c r="K36" s="90"/>
      <c r="L36" s="90"/>
      <c r="M36" s="91"/>
    </row>
    <row r="37" spans="1:13" ht="12.75">
      <c r="A37" s="22"/>
      <c r="B37" s="23"/>
      <c r="C37" s="24"/>
      <c r="D37" s="24"/>
      <c r="E37" s="90"/>
      <c r="F37" s="90"/>
      <c r="G37" s="90"/>
      <c r="H37" s="90"/>
      <c r="I37" s="90"/>
      <c r="J37" s="90"/>
      <c r="K37" s="90"/>
      <c r="L37" s="90"/>
      <c r="M37" s="91"/>
    </row>
    <row r="38" spans="1:12" ht="12.75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0" ht="12.75">
      <c r="A225" s="22"/>
      <c r="B225" s="23"/>
      <c r="C225" s="24"/>
      <c r="D225" s="24"/>
      <c r="E225" s="24"/>
      <c r="F225" s="24"/>
      <c r="G225" s="24"/>
      <c r="H225" s="24"/>
      <c r="I225" s="24"/>
      <c r="J225" s="24"/>
    </row>
    <row r="226" spans="1:10" ht="12.75">
      <c r="A226" s="22"/>
      <c r="B226" s="23"/>
      <c r="C226" s="24"/>
      <c r="D226" s="24"/>
      <c r="E226" s="24"/>
      <c r="F226" s="24"/>
      <c r="G226" s="24"/>
      <c r="H226" s="24"/>
      <c r="I226" s="24"/>
      <c r="J226" s="24"/>
    </row>
    <row r="227" spans="1:10" ht="12.75">
      <c r="A227" s="22"/>
      <c r="B227" s="23"/>
      <c r="C227" s="24"/>
      <c r="D227" s="24"/>
      <c r="E227" s="24"/>
      <c r="F227" s="24"/>
      <c r="G227" s="24"/>
      <c r="H227" s="24"/>
      <c r="I227" s="24"/>
      <c r="J227" s="24"/>
    </row>
    <row r="228" spans="1:10" ht="12.75">
      <c r="A228" s="22"/>
      <c r="B228" s="23"/>
      <c r="C228" s="24"/>
      <c r="D228" s="24"/>
      <c r="E228" s="24"/>
      <c r="F228" s="24"/>
      <c r="G228" s="24"/>
      <c r="H228" s="24"/>
      <c r="I228" s="24"/>
      <c r="J228" s="24"/>
    </row>
    <row r="229" spans="1:10" ht="12.75">
      <c r="A229" s="22"/>
      <c r="B229" s="23"/>
      <c r="C229" s="24"/>
      <c r="D229" s="24"/>
      <c r="E229" s="24"/>
      <c r="F229" s="24"/>
      <c r="G229" s="24"/>
      <c r="H229" s="24"/>
      <c r="I229" s="24"/>
      <c r="J229" s="24"/>
    </row>
    <row r="230" spans="1:10" ht="12.75">
      <c r="A230" s="22"/>
      <c r="B230" s="23"/>
      <c r="C230" s="24"/>
      <c r="D230" s="24"/>
      <c r="E230" s="24"/>
      <c r="F230" s="24"/>
      <c r="G230" s="24"/>
      <c r="H230" s="24"/>
      <c r="I230" s="24"/>
      <c r="J230" s="24"/>
    </row>
    <row r="231" spans="1:10" ht="12.75">
      <c r="A231" s="22"/>
      <c r="B231" s="23"/>
      <c r="C231" s="24"/>
      <c r="D231" s="24"/>
      <c r="E231" s="24"/>
      <c r="F231" s="24"/>
      <c r="G231" s="24"/>
      <c r="H231" s="24"/>
      <c r="I231" s="24"/>
      <c r="J231" s="24"/>
    </row>
    <row r="232" spans="1:10" ht="12.75">
      <c r="A232" s="22"/>
      <c r="B232" s="23"/>
      <c r="C232" s="24"/>
      <c r="D232" s="24"/>
      <c r="E232" s="24"/>
      <c r="F232" s="24"/>
      <c r="G232" s="24"/>
      <c r="H232" s="24"/>
      <c r="I232" s="24"/>
      <c r="J232" s="24"/>
    </row>
    <row r="233" spans="1:10" ht="12.75">
      <c r="A233" s="22"/>
      <c r="B233" s="23"/>
      <c r="C233" s="24"/>
      <c r="D233" s="24"/>
      <c r="E233" s="24"/>
      <c r="F233" s="24"/>
      <c r="G233" s="24"/>
      <c r="H233" s="24"/>
      <c r="I233" s="24"/>
      <c r="J233" s="24"/>
    </row>
    <row r="234" spans="1:10" ht="12.75">
      <c r="A234" s="22"/>
      <c r="B234" s="23"/>
      <c r="C234" s="24"/>
      <c r="D234" s="24"/>
      <c r="E234" s="24"/>
      <c r="F234" s="24"/>
      <c r="G234" s="24"/>
      <c r="H234" s="24"/>
      <c r="I234" s="24"/>
      <c r="J234" s="24"/>
    </row>
    <row r="235" spans="1:10" ht="12.75">
      <c r="A235" s="22"/>
      <c r="B235" s="23"/>
      <c r="C235" s="24"/>
      <c r="D235" s="24"/>
      <c r="E235" s="24"/>
      <c r="F235" s="24"/>
      <c r="G235" s="24"/>
      <c r="H235" s="24"/>
      <c r="I235" s="24"/>
      <c r="J235" s="24"/>
    </row>
    <row r="236" spans="1:10" ht="12.75">
      <c r="A236" s="22"/>
      <c r="B236" s="23"/>
      <c r="C236" s="24"/>
      <c r="D236" s="24"/>
      <c r="E236" s="24"/>
      <c r="F236" s="24"/>
      <c r="G236" s="24"/>
      <c r="H236" s="24"/>
      <c r="I236" s="24"/>
      <c r="J236" s="24"/>
    </row>
    <row r="237" spans="1:10" ht="12.75">
      <c r="A237" s="22"/>
      <c r="B237" s="23"/>
      <c r="C237" s="24"/>
      <c r="D237" s="24"/>
      <c r="E237" s="24"/>
      <c r="F237" s="24"/>
      <c r="G237" s="24"/>
      <c r="H237" s="24"/>
      <c r="I237" s="24"/>
      <c r="J237" s="24"/>
    </row>
    <row r="238" spans="1:10" ht="12.75">
      <c r="A238" s="22"/>
      <c r="B238" s="23"/>
      <c r="C238" s="24"/>
      <c r="D238" s="24"/>
      <c r="E238" s="24"/>
      <c r="F238" s="24"/>
      <c r="G238" s="24"/>
      <c r="H238" s="24"/>
      <c r="I238" s="24"/>
      <c r="J238" s="24"/>
    </row>
    <row r="239" spans="1:10" ht="12.75">
      <c r="A239" s="22"/>
      <c r="B239" s="23"/>
      <c r="C239" s="24"/>
      <c r="D239" s="24"/>
      <c r="E239" s="24"/>
      <c r="F239" s="24"/>
      <c r="G239" s="24"/>
      <c r="H239" s="24"/>
      <c r="I239" s="24"/>
      <c r="J239" s="24"/>
    </row>
    <row r="240" spans="1:10" ht="12.75">
      <c r="A240" s="22"/>
      <c r="B240" s="23"/>
      <c r="C240" s="24"/>
      <c r="D240" s="24"/>
      <c r="E240" s="24"/>
      <c r="F240" s="24"/>
      <c r="G240" s="24"/>
      <c r="H240" s="24"/>
      <c r="I240" s="24"/>
      <c r="J240" s="24"/>
    </row>
    <row r="241" spans="1:10" ht="12.75">
      <c r="A241" s="22"/>
      <c r="B241" s="23"/>
      <c r="C241" s="24"/>
      <c r="D241" s="24"/>
      <c r="E241" s="24"/>
      <c r="F241" s="24"/>
      <c r="G241" s="24"/>
      <c r="H241" s="24"/>
      <c r="I241" s="24"/>
      <c r="J241" s="24"/>
    </row>
    <row r="242" spans="1:10" ht="12.75">
      <c r="A242" s="22"/>
      <c r="B242" s="23"/>
      <c r="C242" s="24"/>
      <c r="D242" s="24"/>
      <c r="E242" s="24"/>
      <c r="F242" s="24"/>
      <c r="G242" s="24"/>
      <c r="H242" s="24"/>
      <c r="I242" s="24"/>
      <c r="J242" s="24"/>
    </row>
    <row r="243" spans="1:10" ht="12.75">
      <c r="A243" s="22"/>
      <c r="B243" s="23"/>
      <c r="C243" s="24"/>
      <c r="D243" s="24"/>
      <c r="E243" s="24"/>
      <c r="F243" s="24"/>
      <c r="G243" s="24"/>
      <c r="H243" s="24"/>
      <c r="I243" s="24"/>
      <c r="J243" s="24"/>
    </row>
    <row r="244" spans="1:10" ht="12.75">
      <c r="A244" s="22"/>
      <c r="B244" s="23"/>
      <c r="C244" s="24"/>
      <c r="D244" s="24"/>
      <c r="E244" s="24"/>
      <c r="F244" s="24"/>
      <c r="G244" s="24"/>
      <c r="H244" s="24"/>
      <c r="I244" s="24"/>
      <c r="J244" s="24"/>
    </row>
    <row r="245" spans="1:10" ht="12.75">
      <c r="A245" s="22"/>
      <c r="B245" s="23"/>
      <c r="C245" s="24"/>
      <c r="D245" s="24"/>
      <c r="E245" s="24"/>
      <c r="F245" s="24"/>
      <c r="G245" s="24"/>
      <c r="H245" s="24"/>
      <c r="I245" s="24"/>
      <c r="J245" s="24"/>
    </row>
    <row r="246" spans="1:10" ht="12.75">
      <c r="A246" s="22"/>
      <c r="B246" s="23"/>
      <c r="C246" s="24"/>
      <c r="D246" s="24"/>
      <c r="E246" s="24"/>
      <c r="F246" s="24"/>
      <c r="G246" s="24"/>
      <c r="H246" s="24"/>
      <c r="I246" s="24"/>
      <c r="J246" s="24"/>
    </row>
    <row r="247" spans="1:10" ht="12.75">
      <c r="A247" s="22"/>
      <c r="B247" s="23"/>
      <c r="C247" s="24"/>
      <c r="D247" s="24"/>
      <c r="E247" s="24"/>
      <c r="F247" s="24"/>
      <c r="G247" s="24"/>
      <c r="H247" s="24"/>
      <c r="I247" s="24"/>
      <c r="J247" s="24"/>
    </row>
    <row r="248" spans="1:10" ht="12.75">
      <c r="A248" s="22"/>
      <c r="B248" s="23"/>
      <c r="C248" s="24"/>
      <c r="D248" s="24"/>
      <c r="E248" s="24"/>
      <c r="F248" s="24"/>
      <c r="G248" s="24"/>
      <c r="H248" s="24"/>
      <c r="I248" s="24"/>
      <c r="J248" s="24"/>
    </row>
    <row r="249" spans="1:10" ht="12.75">
      <c r="A249" s="22"/>
      <c r="B249" s="23"/>
      <c r="C249" s="24"/>
      <c r="D249" s="24"/>
      <c r="E249" s="24"/>
      <c r="F249" s="24"/>
      <c r="G249" s="24"/>
      <c r="H249" s="24"/>
      <c r="I249" s="24"/>
      <c r="J249" s="24"/>
    </row>
    <row r="250" spans="1:10" ht="12.75">
      <c r="A250" s="22"/>
      <c r="B250" s="23"/>
      <c r="C250" s="24"/>
      <c r="D250" s="24"/>
      <c r="E250" s="24"/>
      <c r="F250" s="24"/>
      <c r="G250" s="24"/>
      <c r="H250" s="24"/>
      <c r="I250" s="24"/>
      <c r="J250" s="24"/>
    </row>
    <row r="251" spans="1:10" ht="12.75">
      <c r="A251" s="22"/>
      <c r="B251" s="23"/>
      <c r="C251" s="24"/>
      <c r="D251" s="24"/>
      <c r="E251" s="24"/>
      <c r="F251" s="24"/>
      <c r="G251" s="24"/>
      <c r="H251" s="24"/>
      <c r="I251" s="24"/>
      <c r="J251" s="24"/>
    </row>
    <row r="252" spans="1:10" ht="12.75">
      <c r="A252" s="22"/>
      <c r="B252" s="23"/>
      <c r="C252" s="24"/>
      <c r="D252" s="24"/>
      <c r="E252" s="24"/>
      <c r="F252" s="24"/>
      <c r="G252" s="24"/>
      <c r="H252" s="24"/>
      <c r="I252" s="24"/>
      <c r="J252" s="24"/>
    </row>
    <row r="253" spans="1:10" ht="12.75">
      <c r="A253" s="22"/>
      <c r="B253" s="23"/>
      <c r="C253" s="24"/>
      <c r="D253" s="24"/>
      <c r="E253" s="24"/>
      <c r="F253" s="24"/>
      <c r="G253" s="24"/>
      <c r="H253" s="24"/>
      <c r="I253" s="24"/>
      <c r="J253" s="24"/>
    </row>
    <row r="254" spans="1:10" ht="12.75">
      <c r="A254" s="22"/>
      <c r="B254" s="23"/>
      <c r="C254" s="24"/>
      <c r="D254" s="24"/>
      <c r="E254" s="24"/>
      <c r="F254" s="24"/>
      <c r="G254" s="24"/>
      <c r="H254" s="24"/>
      <c r="I254" s="24"/>
      <c r="J254" s="24"/>
    </row>
    <row r="255" spans="1:10" ht="12.75">
      <c r="A255" s="22"/>
      <c r="B255" s="23"/>
      <c r="C255" s="24"/>
      <c r="D255" s="24"/>
      <c r="E255" s="24"/>
      <c r="F255" s="24"/>
      <c r="G255" s="24"/>
      <c r="H255" s="24"/>
      <c r="I255" s="24"/>
      <c r="J255" s="24"/>
    </row>
    <row r="256" spans="1:10" ht="12.75">
      <c r="A256" s="22"/>
      <c r="B256" s="23"/>
      <c r="C256" s="24"/>
      <c r="D256" s="24"/>
      <c r="E256" s="24"/>
      <c r="F256" s="24"/>
      <c r="G256" s="24"/>
      <c r="H256" s="24"/>
      <c r="I256" s="24"/>
      <c r="J256" s="24"/>
    </row>
    <row r="257" spans="1:10" ht="12.75">
      <c r="A257" s="22"/>
      <c r="B257" s="23"/>
      <c r="C257" s="24"/>
      <c r="D257" s="24"/>
      <c r="E257" s="24"/>
      <c r="F257" s="24"/>
      <c r="G257" s="24"/>
      <c r="H257" s="24"/>
      <c r="I257" s="24"/>
      <c r="J257" s="24"/>
    </row>
    <row r="258" spans="1:10" ht="12.75">
      <c r="A258" s="22"/>
      <c r="B258" s="23"/>
      <c r="C258" s="24"/>
      <c r="D258" s="24"/>
      <c r="E258" s="24"/>
      <c r="F258" s="24"/>
      <c r="G258" s="24"/>
      <c r="H258" s="24"/>
      <c r="I258" s="24"/>
      <c r="J258" s="24"/>
    </row>
    <row r="259" spans="1:10" ht="12.75">
      <c r="A259" s="22"/>
      <c r="B259" s="23"/>
      <c r="C259" s="24"/>
      <c r="D259" s="24"/>
      <c r="E259" s="24"/>
      <c r="F259" s="24"/>
      <c r="G259" s="24"/>
      <c r="H259" s="24"/>
      <c r="I259" s="24"/>
      <c r="J259" s="24"/>
    </row>
    <row r="260" spans="1:10" ht="12.75">
      <c r="A260" s="22"/>
      <c r="B260" s="23"/>
      <c r="C260" s="24"/>
      <c r="D260" s="24"/>
      <c r="E260" s="24"/>
      <c r="F260" s="24"/>
      <c r="G260" s="24"/>
      <c r="H260" s="24"/>
      <c r="I260" s="24"/>
      <c r="J260" s="24"/>
    </row>
    <row r="261" spans="1:10" ht="12.75">
      <c r="A261" s="22"/>
      <c r="B261" s="23"/>
      <c r="C261" s="24"/>
      <c r="D261" s="24"/>
      <c r="E261" s="24"/>
      <c r="F261" s="24"/>
      <c r="G261" s="24"/>
      <c r="H261" s="24"/>
      <c r="I261" s="24"/>
      <c r="J261" s="24"/>
    </row>
    <row r="262" spans="1:10" ht="12.75">
      <c r="A262" s="22"/>
      <c r="B262" s="23"/>
      <c r="C262" s="24"/>
      <c r="D262" s="24"/>
      <c r="E262" s="24"/>
      <c r="F262" s="24"/>
      <c r="G262" s="24"/>
      <c r="H262" s="24"/>
      <c r="I262" s="24"/>
      <c r="J262" s="24"/>
    </row>
    <row r="263" spans="1:10" ht="12.75">
      <c r="A263" s="22"/>
      <c r="B263" s="23"/>
      <c r="C263" s="24"/>
      <c r="D263" s="24"/>
      <c r="E263" s="24"/>
      <c r="F263" s="24"/>
      <c r="G263" s="24"/>
      <c r="H263" s="24"/>
      <c r="I263" s="24"/>
      <c r="J263" s="24"/>
    </row>
    <row r="264" spans="1:10" ht="12.75">
      <c r="A264" s="22"/>
      <c r="B264" s="23"/>
      <c r="C264" s="24"/>
      <c r="D264" s="24"/>
      <c r="E264" s="24"/>
      <c r="F264" s="24"/>
      <c r="G264" s="24"/>
      <c r="H264" s="24"/>
      <c r="I264" s="24"/>
      <c r="J264" s="24"/>
    </row>
    <row r="265" spans="1:10" ht="12.75">
      <c r="A265" s="22"/>
      <c r="B265" s="23"/>
      <c r="C265" s="24"/>
      <c r="D265" s="24"/>
      <c r="E265" s="24"/>
      <c r="F265" s="24"/>
      <c r="G265" s="24"/>
      <c r="H265" s="24"/>
      <c r="I265" s="24"/>
      <c r="J265" s="24"/>
    </row>
    <row r="266" spans="1:10" ht="12.75">
      <c r="A266" s="22"/>
      <c r="B266" s="23"/>
      <c r="C266" s="24"/>
      <c r="D266" s="24"/>
      <c r="E266" s="24"/>
      <c r="F266" s="24"/>
      <c r="G266" s="24"/>
      <c r="H266" s="24"/>
      <c r="I266" s="24"/>
      <c r="J266" s="24"/>
    </row>
    <row r="267" spans="1:10" ht="12.75">
      <c r="A267" s="22"/>
      <c r="B267" s="23"/>
      <c r="C267" s="24"/>
      <c r="D267" s="24"/>
      <c r="E267" s="24"/>
      <c r="F267" s="24"/>
      <c r="G267" s="24"/>
      <c r="H267" s="24"/>
      <c r="I267" s="24"/>
      <c r="J267" s="24"/>
    </row>
    <row r="268" spans="1:10" ht="12.75">
      <c r="A268" s="22"/>
      <c r="B268" s="23"/>
      <c r="C268" s="24"/>
      <c r="D268" s="24"/>
      <c r="E268" s="24"/>
      <c r="F268" s="24"/>
      <c r="G268" s="24"/>
      <c r="H268" s="24"/>
      <c r="I268" s="24"/>
      <c r="J268" s="24"/>
    </row>
    <row r="269" spans="1:10" ht="12.75">
      <c r="A269" s="22"/>
      <c r="B269" s="23"/>
      <c r="C269" s="24"/>
      <c r="D269" s="24"/>
      <c r="E269" s="24"/>
      <c r="F269" s="24"/>
      <c r="G269" s="24"/>
      <c r="H269" s="24"/>
      <c r="I269" s="24"/>
      <c r="J269" s="24"/>
    </row>
    <row r="270" spans="1:10" ht="12.75">
      <c r="A270" s="22"/>
      <c r="B270" s="23"/>
      <c r="C270" s="24"/>
      <c r="D270" s="24"/>
      <c r="E270" s="24"/>
      <c r="F270" s="24"/>
      <c r="G270" s="24"/>
      <c r="H270" s="24"/>
      <c r="I270" s="24"/>
      <c r="J270" s="24"/>
    </row>
    <row r="271" spans="1:10" ht="12.75">
      <c r="A271" s="22"/>
      <c r="B271" s="23"/>
      <c r="C271" s="24"/>
      <c r="D271" s="24"/>
      <c r="E271" s="24"/>
      <c r="F271" s="24"/>
      <c r="G271" s="24"/>
      <c r="H271" s="24"/>
      <c r="I271" s="24"/>
      <c r="J271" s="24"/>
    </row>
    <row r="272" spans="1:10" ht="12.75">
      <c r="A272" s="22"/>
      <c r="B272" s="23"/>
      <c r="C272" s="24"/>
      <c r="D272" s="24"/>
      <c r="E272" s="24"/>
      <c r="F272" s="24"/>
      <c r="G272" s="24"/>
      <c r="H272" s="24"/>
      <c r="I272" s="24"/>
      <c r="J272" s="24"/>
    </row>
    <row r="273" spans="1:10" ht="12.75">
      <c r="A273" s="22"/>
      <c r="B273" s="23"/>
      <c r="C273" s="24"/>
      <c r="D273" s="24"/>
      <c r="E273" s="24"/>
      <c r="F273" s="24"/>
      <c r="G273" s="24"/>
      <c r="H273" s="24"/>
      <c r="I273" s="24"/>
      <c r="J273" s="24"/>
    </row>
    <row r="274" spans="1:10" ht="12.75">
      <c r="A274" s="22"/>
      <c r="B274" s="23"/>
      <c r="C274" s="24"/>
      <c r="D274" s="24"/>
      <c r="E274" s="24"/>
      <c r="F274" s="24"/>
      <c r="G274" s="24"/>
      <c r="H274" s="24"/>
      <c r="I274" s="24"/>
      <c r="J274" s="24"/>
    </row>
    <row r="275" spans="1:10" ht="12.75">
      <c r="A275" s="22"/>
      <c r="B275" s="23"/>
      <c r="C275" s="24"/>
      <c r="D275" s="24"/>
      <c r="E275" s="24"/>
      <c r="F275" s="24"/>
      <c r="G275" s="24"/>
      <c r="H275" s="24"/>
      <c r="I275" s="24"/>
      <c r="J275" s="24"/>
    </row>
    <row r="276" spans="1:10" ht="12.75">
      <c r="A276" s="22"/>
      <c r="B276" s="23"/>
      <c r="C276" s="24"/>
      <c r="D276" s="24"/>
      <c r="E276" s="24"/>
      <c r="F276" s="24"/>
      <c r="G276" s="24"/>
      <c r="H276" s="24"/>
      <c r="I276" s="24"/>
      <c r="J276" s="24"/>
    </row>
    <row r="277" spans="1:10" ht="12.75">
      <c r="A277" s="22"/>
      <c r="B277" s="23"/>
      <c r="C277" s="24"/>
      <c r="D277" s="24"/>
      <c r="E277" s="24"/>
      <c r="F277" s="24"/>
      <c r="G277" s="24"/>
      <c r="H277" s="24"/>
      <c r="I277" s="24"/>
      <c r="J277" s="24"/>
    </row>
    <row r="278" spans="1:10" ht="12.75">
      <c r="A278" s="22"/>
      <c r="B278" s="23"/>
      <c r="C278" s="24"/>
      <c r="D278" s="24"/>
      <c r="E278" s="24"/>
      <c r="F278" s="24"/>
      <c r="G278" s="24"/>
      <c r="H278" s="24"/>
      <c r="I278" s="24"/>
      <c r="J278" s="24"/>
    </row>
    <row r="279" spans="1:10" ht="12.75">
      <c r="A279" s="22"/>
      <c r="B279" s="23"/>
      <c r="C279" s="24"/>
      <c r="D279" s="24"/>
      <c r="E279" s="24"/>
      <c r="F279" s="24"/>
      <c r="G279" s="24"/>
      <c r="H279" s="24"/>
      <c r="I279" s="24"/>
      <c r="J279" s="24"/>
    </row>
    <row r="280" spans="1:10" ht="12.75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12.75">
      <c r="A281" s="22"/>
      <c r="B281" s="23"/>
      <c r="C281" s="24"/>
      <c r="D281" s="24"/>
      <c r="E281" s="24"/>
      <c r="F281" s="24"/>
      <c r="G281" s="24"/>
      <c r="H281" s="24"/>
      <c r="I281" s="24"/>
      <c r="J281" s="24"/>
    </row>
    <row r="282" spans="1:10" ht="12.75">
      <c r="A282" s="22"/>
      <c r="B282" s="23"/>
      <c r="C282" s="24"/>
      <c r="D282" s="24"/>
      <c r="E282" s="24"/>
      <c r="F282" s="24"/>
      <c r="G282" s="24"/>
      <c r="H282" s="24"/>
      <c r="I282" s="24"/>
      <c r="J282" s="24"/>
    </row>
    <row r="283" spans="1:10" ht="12.75">
      <c r="A283" s="22"/>
      <c r="B283" s="23"/>
      <c r="C283" s="24"/>
      <c r="D283" s="24"/>
      <c r="E283" s="24"/>
      <c r="F283" s="24"/>
      <c r="G283" s="24"/>
      <c r="H283" s="24"/>
      <c r="I283" s="24"/>
      <c r="J283" s="24"/>
    </row>
    <row r="284" spans="1:10" ht="12.75">
      <c r="A284" s="22"/>
      <c r="B284" s="23"/>
      <c r="C284" s="24"/>
      <c r="D284" s="24"/>
      <c r="E284" s="24"/>
      <c r="F284" s="24"/>
      <c r="G284" s="24"/>
      <c r="H284" s="24"/>
      <c r="I284" s="24"/>
      <c r="J284" s="24"/>
    </row>
    <row r="285" spans="1:10" ht="12.75">
      <c r="A285" s="22"/>
      <c r="B285" s="23"/>
      <c r="C285" s="24"/>
      <c r="D285" s="24"/>
      <c r="E285" s="24"/>
      <c r="F285" s="24"/>
      <c r="G285" s="24"/>
      <c r="H285" s="24"/>
      <c r="I285" s="24"/>
      <c r="J285" s="24"/>
    </row>
    <row r="286" spans="1:10" ht="12.75">
      <c r="A286" s="22"/>
      <c r="B286" s="23"/>
      <c r="C286" s="24"/>
      <c r="D286" s="24"/>
      <c r="E286" s="24"/>
      <c r="F286" s="24"/>
      <c r="G286" s="24"/>
      <c r="H286" s="24"/>
      <c r="I286" s="24"/>
      <c r="J286" s="24"/>
    </row>
    <row r="287" spans="1:10" ht="12.75">
      <c r="A287" s="22"/>
      <c r="B287" s="23"/>
      <c r="C287" s="24"/>
      <c r="D287" s="24"/>
      <c r="E287" s="24"/>
      <c r="F287" s="24"/>
      <c r="G287" s="24"/>
      <c r="H287" s="24"/>
      <c r="I287" s="24"/>
      <c r="J287" s="24"/>
    </row>
    <row r="288" spans="1:10" ht="12.75">
      <c r="A288" s="22"/>
      <c r="B288" s="23"/>
      <c r="C288" s="24"/>
      <c r="D288" s="24"/>
      <c r="E288" s="24"/>
      <c r="F288" s="24"/>
      <c r="G288" s="24"/>
      <c r="H288" s="24"/>
      <c r="I288" s="24"/>
      <c r="J288" s="24"/>
    </row>
    <row r="289" spans="1:10" ht="12.75">
      <c r="A289" s="22"/>
      <c r="B289" s="23"/>
      <c r="C289" s="24"/>
      <c r="D289" s="24"/>
      <c r="E289" s="24"/>
      <c r="F289" s="24"/>
      <c r="G289" s="24"/>
      <c r="H289" s="24"/>
      <c r="I289" s="24"/>
      <c r="J289" s="24"/>
    </row>
    <row r="290" spans="1:10" ht="12.75">
      <c r="A290" s="22"/>
      <c r="B290" s="22"/>
      <c r="C290" s="24"/>
      <c r="D290" s="24"/>
      <c r="E290" s="24"/>
      <c r="F290" s="24"/>
      <c r="G290" s="24"/>
      <c r="H290" s="24"/>
      <c r="I290" s="24"/>
      <c r="J290" s="24"/>
    </row>
    <row r="291" spans="1:10" ht="12.75">
      <c r="A291" s="22"/>
      <c r="B291" s="22"/>
      <c r="C291" s="24"/>
      <c r="D291" s="24"/>
      <c r="E291" s="24"/>
      <c r="F291" s="24"/>
      <c r="G291" s="24"/>
      <c r="H291" s="24"/>
      <c r="I291" s="24"/>
      <c r="J291" s="24"/>
    </row>
    <row r="292" spans="1:10" ht="12.75">
      <c r="A292" s="22"/>
      <c r="B292" s="22"/>
      <c r="C292" s="24"/>
      <c r="D292" s="24"/>
      <c r="E292" s="24"/>
      <c r="F292" s="24"/>
      <c r="G292" s="24"/>
      <c r="H292" s="24"/>
      <c r="I292" s="24"/>
      <c r="J292" s="24"/>
    </row>
    <row r="293" spans="1:10" ht="12.75">
      <c r="A293" s="22"/>
      <c r="B293" s="22"/>
      <c r="C293" s="24"/>
      <c r="D293" s="24"/>
      <c r="E293" s="24"/>
      <c r="F293" s="24"/>
      <c r="G293" s="24"/>
      <c r="H293" s="24"/>
      <c r="I293" s="24"/>
      <c r="J293" s="24"/>
    </row>
    <row r="294" spans="1:10" ht="12.75">
      <c r="A294" s="22"/>
      <c r="B294" s="22"/>
      <c r="C294" s="24"/>
      <c r="D294" s="24"/>
      <c r="E294" s="24"/>
      <c r="F294" s="24"/>
      <c r="G294" s="24"/>
      <c r="H294" s="24"/>
      <c r="I294" s="24"/>
      <c r="J294" s="24"/>
    </row>
    <row r="295" spans="1:10" ht="12.75">
      <c r="A295" s="22"/>
      <c r="B295" s="22"/>
      <c r="C295" s="24"/>
      <c r="D295" s="24"/>
      <c r="E295" s="24"/>
      <c r="F295" s="24"/>
      <c r="G295" s="24"/>
      <c r="H295" s="24"/>
      <c r="I295" s="24"/>
      <c r="J295" s="24"/>
    </row>
    <row r="296" spans="1:10" ht="12.75">
      <c r="A296" s="22"/>
      <c r="B296" s="22"/>
      <c r="C296" s="24"/>
      <c r="D296" s="24"/>
      <c r="E296" s="24"/>
      <c r="F296" s="24"/>
      <c r="G296" s="24"/>
      <c r="H296" s="24"/>
      <c r="I296" s="24"/>
      <c r="J296" s="24"/>
    </row>
    <row r="297" spans="1:10" ht="12.75">
      <c r="A297" s="22"/>
      <c r="B297" s="22"/>
      <c r="C297" s="24"/>
      <c r="D297" s="24"/>
      <c r="E297" s="24"/>
      <c r="F297" s="24"/>
      <c r="G297" s="24"/>
      <c r="H297" s="24"/>
      <c r="I297" s="24"/>
      <c r="J297" s="24"/>
    </row>
    <row r="298" spans="1:10" ht="12.75">
      <c r="A298" s="22"/>
      <c r="B298" s="22"/>
      <c r="C298" s="24"/>
      <c r="D298" s="24"/>
      <c r="E298" s="24"/>
      <c r="F298" s="24"/>
      <c r="G298" s="24"/>
      <c r="H298" s="24"/>
      <c r="I298" s="24"/>
      <c r="J298" s="24"/>
    </row>
    <row r="299" spans="1:10" ht="12.75">
      <c r="A299" s="22"/>
      <c r="B299" s="22"/>
      <c r="C299" s="24"/>
      <c r="D299" s="24"/>
      <c r="E299" s="24"/>
      <c r="F299" s="24"/>
      <c r="G299" s="24"/>
      <c r="H299" s="24"/>
      <c r="I299" s="24"/>
      <c r="J299" s="24"/>
    </row>
    <row r="300" spans="1:10" ht="12.75">
      <c r="A300" s="22"/>
      <c r="B300" s="22"/>
      <c r="C300" s="24"/>
      <c r="D300" s="24"/>
      <c r="E300" s="24"/>
      <c r="F300" s="24"/>
      <c r="G300" s="24"/>
      <c r="H300" s="24"/>
      <c r="I300" s="24"/>
      <c r="J300" s="24"/>
    </row>
    <row r="301" spans="1:10" ht="12.75">
      <c r="A301" s="22"/>
      <c r="B301" s="22"/>
      <c r="C301" s="24"/>
      <c r="D301" s="24"/>
      <c r="E301" s="24"/>
      <c r="F301" s="24"/>
      <c r="G301" s="24"/>
      <c r="H301" s="24"/>
      <c r="I301" s="24"/>
      <c r="J301" s="24"/>
    </row>
    <row r="302" spans="1:10" ht="12.75">
      <c r="A302" s="22"/>
      <c r="B302" s="22"/>
      <c r="C302" s="24"/>
      <c r="D302" s="24"/>
      <c r="E302" s="24"/>
      <c r="F302" s="24"/>
      <c r="G302" s="24"/>
      <c r="H302" s="24"/>
      <c r="I302" s="24"/>
      <c r="J302" s="24"/>
    </row>
    <row r="303" spans="1:10" ht="12.75">
      <c r="A303" s="22"/>
      <c r="B303" s="22"/>
      <c r="C303" s="24"/>
      <c r="D303" s="24"/>
      <c r="E303" s="24"/>
      <c r="F303" s="24"/>
      <c r="G303" s="24"/>
      <c r="H303" s="24"/>
      <c r="I303" s="24"/>
      <c r="J303" s="24"/>
    </row>
    <row r="304" spans="1:10" ht="12.75">
      <c r="A304" s="22"/>
      <c r="B304" s="22"/>
      <c r="C304" s="24"/>
      <c r="D304" s="24"/>
      <c r="E304" s="24"/>
      <c r="F304" s="24"/>
      <c r="G304" s="24"/>
      <c r="H304" s="24"/>
      <c r="I304" s="24"/>
      <c r="J304" s="24"/>
    </row>
    <row r="305" spans="1:10" ht="12.75">
      <c r="A305" s="22"/>
      <c r="B305" s="22"/>
      <c r="C305" s="24"/>
      <c r="D305" s="24"/>
      <c r="E305" s="24"/>
      <c r="F305" s="24"/>
      <c r="G305" s="24"/>
      <c r="H305" s="24"/>
      <c r="I305" s="24"/>
      <c r="J305" s="24"/>
    </row>
    <row r="306" spans="1:10" ht="12.75">
      <c r="A306" s="22"/>
      <c r="B306" s="22"/>
      <c r="C306" s="24"/>
      <c r="D306" s="24"/>
      <c r="E306" s="24"/>
      <c r="F306" s="24"/>
      <c r="G306" s="24"/>
      <c r="H306" s="24"/>
      <c r="I306" s="24"/>
      <c r="J306" s="24"/>
    </row>
    <row r="307" spans="1:10" ht="12.75">
      <c r="A307" s="22"/>
      <c r="B307" s="22"/>
      <c r="C307" s="24"/>
      <c r="D307" s="24"/>
      <c r="E307" s="24"/>
      <c r="F307" s="24"/>
      <c r="G307" s="24"/>
      <c r="H307" s="24"/>
      <c r="I307" s="24"/>
      <c r="J307" s="24"/>
    </row>
    <row r="308" spans="1:10" ht="12.75">
      <c r="A308" s="22"/>
      <c r="B308" s="22"/>
      <c r="C308" s="24"/>
      <c r="D308" s="24"/>
      <c r="E308" s="24"/>
      <c r="F308" s="24"/>
      <c r="G308" s="24"/>
      <c r="H308" s="24"/>
      <c r="I308" s="24"/>
      <c r="J308" s="24"/>
    </row>
    <row r="309" spans="1:10" ht="12.75">
      <c r="A309" s="22"/>
      <c r="B309" s="22"/>
      <c r="C309" s="24"/>
      <c r="D309" s="24"/>
      <c r="E309" s="24"/>
      <c r="F309" s="24"/>
      <c r="G309" s="24"/>
      <c r="H309" s="24"/>
      <c r="I309" s="24"/>
      <c r="J309" s="24"/>
    </row>
    <row r="310" spans="1:10" ht="12.75">
      <c r="A310" s="22"/>
      <c r="B310" s="22"/>
      <c r="C310" s="24"/>
      <c r="D310" s="24"/>
      <c r="E310" s="24"/>
      <c r="F310" s="24"/>
      <c r="G310" s="24"/>
      <c r="H310" s="24"/>
      <c r="I310" s="24"/>
      <c r="J310" s="24"/>
    </row>
    <row r="311" spans="2:10" ht="12.75">
      <c r="B311" s="25"/>
      <c r="C311" s="20"/>
      <c r="D311" s="20"/>
      <c r="E311" s="20"/>
      <c r="F311" s="20"/>
      <c r="G311" s="20"/>
      <c r="H311" s="20"/>
      <c r="I311" s="20"/>
      <c r="J311" s="20"/>
    </row>
    <row r="312" spans="2:10" ht="12.75">
      <c r="B312" s="25"/>
      <c r="C312" s="20"/>
      <c r="D312" s="20"/>
      <c r="E312" s="20"/>
      <c r="F312" s="20"/>
      <c r="G312" s="20"/>
      <c r="H312" s="20"/>
      <c r="I312" s="20"/>
      <c r="J312" s="20"/>
    </row>
    <row r="313" spans="2:10" ht="12.75">
      <c r="B313" s="25"/>
      <c r="C313" s="20"/>
      <c r="D313" s="20"/>
      <c r="E313" s="20"/>
      <c r="F313" s="20"/>
      <c r="G313" s="20"/>
      <c r="H313" s="20"/>
      <c r="I313" s="20"/>
      <c r="J313" s="20"/>
    </row>
    <row r="314" spans="2:10" ht="12.75">
      <c r="B314" s="25"/>
      <c r="C314" s="20"/>
      <c r="D314" s="20"/>
      <c r="E314" s="20"/>
      <c r="F314" s="20"/>
      <c r="G314" s="20"/>
      <c r="H314" s="20"/>
      <c r="I314" s="20"/>
      <c r="J314" s="20"/>
    </row>
    <row r="315" spans="2:10" ht="12.75">
      <c r="B315" s="25"/>
      <c r="C315" s="20"/>
      <c r="D315" s="20"/>
      <c r="E315" s="20"/>
      <c r="F315" s="20"/>
      <c r="G315" s="20"/>
      <c r="H315" s="20"/>
      <c r="I315" s="20"/>
      <c r="J315" s="20"/>
    </row>
    <row r="316" spans="2:10" ht="12.75">
      <c r="B316" s="25"/>
      <c r="C316" s="20"/>
      <c r="D316" s="20"/>
      <c r="E316" s="20"/>
      <c r="F316" s="20"/>
      <c r="G316" s="20"/>
      <c r="H316" s="20"/>
      <c r="I316" s="20"/>
      <c r="J316" s="20"/>
    </row>
    <row r="317" spans="2:10" ht="12.75">
      <c r="B317" s="25"/>
      <c r="C317" s="20"/>
      <c r="D317" s="20"/>
      <c r="E317" s="20"/>
      <c r="F317" s="20"/>
      <c r="G317" s="20"/>
      <c r="H317" s="20"/>
      <c r="I317" s="20"/>
      <c r="J317" s="20"/>
    </row>
    <row r="318" spans="2:10" ht="12.75">
      <c r="B318" s="25"/>
      <c r="C318" s="20"/>
      <c r="D318" s="20"/>
      <c r="E318" s="20"/>
      <c r="F318" s="20"/>
      <c r="G318" s="20"/>
      <c r="H318" s="20"/>
      <c r="I318" s="20"/>
      <c r="J318" s="20"/>
    </row>
    <row r="319" spans="2:10" ht="12.75">
      <c r="B319" s="25"/>
      <c r="C319" s="20"/>
      <c r="D319" s="20"/>
      <c r="E319" s="20"/>
      <c r="F319" s="20"/>
      <c r="G319" s="20"/>
      <c r="H319" s="20"/>
      <c r="I319" s="20"/>
      <c r="J319" s="20"/>
    </row>
    <row r="320" spans="2:10" ht="12.75">
      <c r="B320" s="25"/>
      <c r="C320" s="20"/>
      <c r="D320" s="20"/>
      <c r="E320" s="20"/>
      <c r="F320" s="20"/>
      <c r="G320" s="20"/>
      <c r="H320" s="20"/>
      <c r="I320" s="20"/>
      <c r="J320" s="20"/>
    </row>
    <row r="321" spans="2:10" ht="12.75">
      <c r="B321" s="25"/>
      <c r="C321" s="20"/>
      <c r="D321" s="20"/>
      <c r="E321" s="20"/>
      <c r="F321" s="20"/>
      <c r="G321" s="20"/>
      <c r="H321" s="20"/>
      <c r="I321" s="20"/>
      <c r="J321" s="20"/>
    </row>
    <row r="322" spans="2:10" ht="12.75">
      <c r="B322" s="25"/>
      <c r="C322" s="20"/>
      <c r="D322" s="20"/>
      <c r="E322" s="20"/>
      <c r="F322" s="20"/>
      <c r="G322" s="20"/>
      <c r="H322" s="20"/>
      <c r="I322" s="20"/>
      <c r="J322" s="20"/>
    </row>
    <row r="323" spans="2:10" ht="12.75">
      <c r="B323" s="25"/>
      <c r="C323" s="20"/>
      <c r="D323" s="20"/>
      <c r="E323" s="20"/>
      <c r="F323" s="20"/>
      <c r="G323" s="20"/>
      <c r="H323" s="20"/>
      <c r="I323" s="20"/>
      <c r="J323" s="20"/>
    </row>
    <row r="324" spans="2:10" ht="12.75">
      <c r="B324" s="25"/>
      <c r="C324" s="20"/>
      <c r="D324" s="20"/>
      <c r="E324" s="20"/>
      <c r="F324" s="20"/>
      <c r="G324" s="20"/>
      <c r="H324" s="20"/>
      <c r="I324" s="20"/>
      <c r="J324" s="20"/>
    </row>
    <row r="325" spans="2:10" ht="12.75">
      <c r="B325" s="25"/>
      <c r="C325" s="20"/>
      <c r="D325" s="20"/>
      <c r="E325" s="20"/>
      <c r="F325" s="20"/>
      <c r="G325" s="20"/>
      <c r="H325" s="20"/>
      <c r="I325" s="20"/>
      <c r="J325" s="20"/>
    </row>
    <row r="326" spans="2:10" ht="12.75">
      <c r="B326" s="25"/>
      <c r="C326" s="20"/>
      <c r="D326" s="20"/>
      <c r="E326" s="20"/>
      <c r="F326" s="20"/>
      <c r="G326" s="20"/>
      <c r="H326" s="20"/>
      <c r="I326" s="20"/>
      <c r="J326" s="20"/>
    </row>
    <row r="327" spans="2:10" ht="12.75">
      <c r="B327" s="25"/>
      <c r="C327" s="20"/>
      <c r="D327" s="20"/>
      <c r="E327" s="20"/>
      <c r="F327" s="20"/>
      <c r="G327" s="20"/>
      <c r="H327" s="20"/>
      <c r="I327" s="20"/>
      <c r="J327" s="20"/>
    </row>
    <row r="328" spans="2:10" ht="12.75">
      <c r="B328" s="25"/>
      <c r="C328" s="20"/>
      <c r="D328" s="20"/>
      <c r="E328" s="20"/>
      <c r="F328" s="20"/>
      <c r="G328" s="20"/>
      <c r="H328" s="20"/>
      <c r="I328" s="20"/>
      <c r="J328" s="20"/>
    </row>
    <row r="329" spans="2:10" ht="12.75">
      <c r="B329" s="25"/>
      <c r="C329" s="20"/>
      <c r="D329" s="20"/>
      <c r="E329" s="20"/>
      <c r="F329" s="20"/>
      <c r="G329" s="20"/>
      <c r="H329" s="20"/>
      <c r="I329" s="20"/>
      <c r="J329" s="20"/>
    </row>
    <row r="330" spans="2:10" ht="12.75">
      <c r="B330" s="25"/>
      <c r="C330" s="20"/>
      <c r="D330" s="20"/>
      <c r="E330" s="20"/>
      <c r="F330" s="20"/>
      <c r="G330" s="20"/>
      <c r="H330" s="20"/>
      <c r="I330" s="20"/>
      <c r="J330" s="20"/>
    </row>
    <row r="331" spans="2:10" ht="12.75">
      <c r="B331" s="25"/>
      <c r="C331" s="20"/>
      <c r="D331" s="20"/>
      <c r="E331" s="20"/>
      <c r="F331" s="20"/>
      <c r="G331" s="20"/>
      <c r="H331" s="20"/>
      <c r="I331" s="20"/>
      <c r="J331" s="20"/>
    </row>
    <row r="332" spans="2:10" ht="12.75">
      <c r="B332" s="25"/>
      <c r="C332" s="20"/>
      <c r="D332" s="20"/>
      <c r="E332" s="20"/>
      <c r="F332" s="20"/>
      <c r="G332" s="20"/>
      <c r="H332" s="20"/>
      <c r="I332" s="20"/>
      <c r="J332" s="20"/>
    </row>
    <row r="333" spans="2:10" ht="12.75">
      <c r="B333" s="25"/>
      <c r="C333" s="20"/>
      <c r="D333" s="20"/>
      <c r="E333" s="20"/>
      <c r="F333" s="20"/>
      <c r="G333" s="20"/>
      <c r="H333" s="20"/>
      <c r="I333" s="20"/>
      <c r="J333" s="20"/>
    </row>
    <row r="334" spans="2:10" ht="12.75">
      <c r="B334" s="25"/>
      <c r="C334" s="20"/>
      <c r="D334" s="20"/>
      <c r="E334" s="20"/>
      <c r="F334" s="20"/>
      <c r="G334" s="20"/>
      <c r="H334" s="20"/>
      <c r="I334" s="20"/>
      <c r="J334" s="20"/>
    </row>
    <row r="335" spans="2:10" ht="12.75">
      <c r="B335" s="25"/>
      <c r="C335" s="20"/>
      <c r="D335" s="20"/>
      <c r="E335" s="20"/>
      <c r="F335" s="20"/>
      <c r="G335" s="20"/>
      <c r="H335" s="20"/>
      <c r="I335" s="20"/>
      <c r="J335" s="20"/>
    </row>
    <row r="336" spans="2:10" ht="12.75">
      <c r="B336" s="25"/>
      <c r="C336" s="20"/>
      <c r="D336" s="20"/>
      <c r="E336" s="20"/>
      <c r="F336" s="20"/>
      <c r="G336" s="20"/>
      <c r="H336" s="20"/>
      <c r="I336" s="20"/>
      <c r="J336" s="20"/>
    </row>
    <row r="337" spans="2:10" ht="12.75">
      <c r="B337" s="25"/>
      <c r="C337" s="20"/>
      <c r="D337" s="20"/>
      <c r="E337" s="20"/>
      <c r="F337" s="20"/>
      <c r="G337" s="20"/>
      <c r="H337" s="20"/>
      <c r="I337" s="20"/>
      <c r="J337" s="20"/>
    </row>
    <row r="338" spans="2:10" ht="12.75">
      <c r="B338" s="25"/>
      <c r="C338" s="20"/>
      <c r="D338" s="20"/>
      <c r="E338" s="20"/>
      <c r="F338" s="20"/>
      <c r="G338" s="20"/>
      <c r="H338" s="20"/>
      <c r="I338" s="20"/>
      <c r="J338" s="20"/>
    </row>
    <row r="339" spans="2:10" ht="12.75">
      <c r="B339" s="25"/>
      <c r="C339" s="20"/>
      <c r="D339" s="20"/>
      <c r="E339" s="20"/>
      <c r="F339" s="20"/>
      <c r="G339" s="20"/>
      <c r="H339" s="20"/>
      <c r="I339" s="20"/>
      <c r="J339" s="20"/>
    </row>
    <row r="340" spans="2:10" ht="12.75">
      <c r="B340" s="25"/>
      <c r="C340" s="20"/>
      <c r="D340" s="20"/>
      <c r="E340" s="20"/>
      <c r="F340" s="20"/>
      <c r="G340" s="20"/>
      <c r="H340" s="20"/>
      <c r="I340" s="20"/>
      <c r="J340" s="20"/>
    </row>
    <row r="341" spans="2:10" ht="12.75">
      <c r="B341" s="25"/>
      <c r="C341" s="20"/>
      <c r="D341" s="20"/>
      <c r="E341" s="20"/>
      <c r="F341" s="20"/>
      <c r="G341" s="20"/>
      <c r="H341" s="20"/>
      <c r="I341" s="20"/>
      <c r="J341" s="20"/>
    </row>
    <row r="342" spans="2:10" ht="12.75">
      <c r="B342" s="25"/>
      <c r="C342" s="20"/>
      <c r="D342" s="20"/>
      <c r="E342" s="20"/>
      <c r="F342" s="20"/>
      <c r="G342" s="20"/>
      <c r="H342" s="20"/>
      <c r="I342" s="20"/>
      <c r="J342" s="20"/>
    </row>
    <row r="343" spans="2:10" ht="12.75">
      <c r="B343" s="25"/>
      <c r="C343" s="20"/>
      <c r="D343" s="20"/>
      <c r="E343" s="20"/>
      <c r="F343" s="20"/>
      <c r="G343" s="20"/>
      <c r="H343" s="20"/>
      <c r="I343" s="20"/>
      <c r="J343" s="20"/>
    </row>
    <row r="344" spans="2:10" ht="12.75">
      <c r="B344" s="25"/>
      <c r="C344" s="20"/>
      <c r="D344" s="20"/>
      <c r="E344" s="20"/>
      <c r="F344" s="20"/>
      <c r="G344" s="20"/>
      <c r="H344" s="20"/>
      <c r="I344" s="20"/>
      <c r="J344" s="20"/>
    </row>
    <row r="345" spans="2:10" ht="12.75">
      <c r="B345" s="25"/>
      <c r="C345" s="20"/>
      <c r="D345" s="20"/>
      <c r="E345" s="20"/>
      <c r="F345" s="20"/>
      <c r="G345" s="20"/>
      <c r="H345" s="20"/>
      <c r="I345" s="20"/>
      <c r="J345" s="20"/>
    </row>
    <row r="346" spans="2:10" ht="12.75">
      <c r="B346" s="25"/>
      <c r="C346" s="20"/>
      <c r="D346" s="20"/>
      <c r="E346" s="20"/>
      <c r="F346" s="20"/>
      <c r="G346" s="20"/>
      <c r="H346" s="20"/>
      <c r="I346" s="20"/>
      <c r="J346" s="20"/>
    </row>
    <row r="347" spans="2:10" ht="12.75">
      <c r="B347" s="25"/>
      <c r="C347" s="20"/>
      <c r="D347" s="20"/>
      <c r="E347" s="20"/>
      <c r="F347" s="20"/>
      <c r="G347" s="20"/>
      <c r="H347" s="20"/>
      <c r="I347" s="20"/>
      <c r="J347" s="20"/>
    </row>
    <row r="348" spans="2:10" ht="12.75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2:10" ht="12.75">
      <c r="B349" s="25"/>
      <c r="C349" s="20"/>
      <c r="D349" s="20"/>
      <c r="E349" s="20"/>
      <c r="F349" s="20"/>
      <c r="G349" s="20"/>
      <c r="H349" s="20"/>
      <c r="I349" s="20"/>
      <c r="J349" s="20"/>
    </row>
    <row r="350" spans="2:10" ht="12.75">
      <c r="B350" s="25"/>
      <c r="C350" s="20"/>
      <c r="D350" s="20"/>
      <c r="E350" s="20"/>
      <c r="F350" s="20"/>
      <c r="G350" s="20"/>
      <c r="H350" s="20"/>
      <c r="I350" s="20"/>
      <c r="J350" s="20"/>
    </row>
    <row r="351" spans="2:10" ht="12.75">
      <c r="B351" s="25"/>
      <c r="C351" s="20"/>
      <c r="D351" s="20"/>
      <c r="E351" s="20"/>
      <c r="F351" s="20"/>
      <c r="G351" s="20"/>
      <c r="H351" s="20"/>
      <c r="I351" s="20"/>
      <c r="J351" s="20"/>
    </row>
    <row r="352" spans="2:10" ht="12.75">
      <c r="B352" s="25"/>
      <c r="C352" s="20"/>
      <c r="D352" s="20"/>
      <c r="E352" s="20"/>
      <c r="F352" s="20"/>
      <c r="G352" s="20"/>
      <c r="H352" s="20"/>
      <c r="I352" s="20"/>
      <c r="J352" s="20"/>
    </row>
    <row r="353" spans="2:10" ht="12.75">
      <c r="B353" s="25"/>
      <c r="C353" s="20"/>
      <c r="D353" s="20"/>
      <c r="E353" s="20"/>
      <c r="F353" s="20"/>
      <c r="G353" s="20"/>
      <c r="H353" s="20"/>
      <c r="I353" s="20"/>
      <c r="J353" s="20"/>
    </row>
    <row r="354" spans="2:10" ht="12.75">
      <c r="B354" s="25"/>
      <c r="C354" s="20"/>
      <c r="D354" s="20"/>
      <c r="E354" s="20"/>
      <c r="F354" s="20"/>
      <c r="G354" s="20"/>
      <c r="H354" s="20"/>
      <c r="I354" s="20"/>
      <c r="J354" s="20"/>
    </row>
    <row r="355" spans="2:10" ht="12.75">
      <c r="B355" s="25"/>
      <c r="C355" s="20"/>
      <c r="D355" s="20"/>
      <c r="E355" s="20"/>
      <c r="F355" s="20"/>
      <c r="G355" s="20"/>
      <c r="H355" s="20"/>
      <c r="I355" s="20"/>
      <c r="J355" s="20"/>
    </row>
    <row r="356" spans="2:10" ht="12.75">
      <c r="B356" s="25"/>
      <c r="C356" s="20"/>
      <c r="D356" s="20"/>
      <c r="E356" s="20"/>
      <c r="F356" s="20"/>
      <c r="G356" s="20"/>
      <c r="H356" s="20"/>
      <c r="I356" s="20"/>
      <c r="J356" s="20"/>
    </row>
    <row r="357" spans="2:10" ht="12.75">
      <c r="B357" s="25"/>
      <c r="C357" s="20"/>
      <c r="D357" s="20"/>
      <c r="E357" s="20"/>
      <c r="F357" s="20"/>
      <c r="G357" s="20"/>
      <c r="H357" s="20"/>
      <c r="I357" s="20"/>
      <c r="J357" s="20"/>
    </row>
    <row r="358" spans="2:10" ht="12.75">
      <c r="B358" s="25"/>
      <c r="C358" s="20"/>
      <c r="D358" s="20"/>
      <c r="E358" s="20"/>
      <c r="F358" s="20"/>
      <c r="G358" s="20"/>
      <c r="H358" s="20"/>
      <c r="I358" s="20"/>
      <c r="J358" s="20"/>
    </row>
    <row r="359" spans="2:10" ht="12.75">
      <c r="B359" s="25"/>
      <c r="C359" s="20"/>
      <c r="D359" s="20"/>
      <c r="E359" s="20"/>
      <c r="F359" s="20"/>
      <c r="G359" s="20"/>
      <c r="H359" s="20"/>
      <c r="I359" s="20"/>
      <c r="J359" s="20"/>
    </row>
    <row r="360" spans="2:10" ht="12.75">
      <c r="B360" s="25"/>
      <c r="C360" s="20"/>
      <c r="D360" s="20"/>
      <c r="E360" s="20"/>
      <c r="F360" s="20"/>
      <c r="G360" s="20"/>
      <c r="H360" s="20"/>
      <c r="I360" s="20"/>
      <c r="J360" s="20"/>
    </row>
    <row r="361" spans="2:10" ht="12.75">
      <c r="B361" s="25"/>
      <c r="C361" s="20"/>
      <c r="D361" s="20"/>
      <c r="E361" s="20"/>
      <c r="F361" s="20"/>
      <c r="G361" s="20"/>
      <c r="H361" s="20"/>
      <c r="I361" s="20"/>
      <c r="J361" s="20"/>
    </row>
    <row r="362" spans="2:10" ht="12.75">
      <c r="B362" s="25"/>
      <c r="C362" s="20"/>
      <c r="D362" s="20"/>
      <c r="E362" s="20"/>
      <c r="F362" s="20"/>
      <c r="G362" s="20"/>
      <c r="H362" s="20"/>
      <c r="I362" s="20"/>
      <c r="J362" s="20"/>
    </row>
    <row r="363" spans="2:10" ht="12.75">
      <c r="B363" s="25"/>
      <c r="C363" s="20"/>
      <c r="D363" s="20"/>
      <c r="E363" s="20"/>
      <c r="F363" s="20"/>
      <c r="G363" s="20"/>
      <c r="H363" s="20"/>
      <c r="I363" s="20"/>
      <c r="J363" s="20"/>
    </row>
    <row r="364" spans="2:10" ht="12.75">
      <c r="B364" s="25"/>
      <c r="C364" s="20"/>
      <c r="D364" s="20"/>
      <c r="E364" s="20"/>
      <c r="F364" s="20"/>
      <c r="G364" s="20"/>
      <c r="H364" s="20"/>
      <c r="I364" s="20"/>
      <c r="J364" s="20"/>
    </row>
    <row r="365" spans="2:10" ht="12.75">
      <c r="B365" s="25"/>
      <c r="C365" s="20"/>
      <c r="D365" s="20"/>
      <c r="E365" s="20"/>
      <c r="F365" s="20"/>
      <c r="G365" s="20"/>
      <c r="H365" s="20"/>
      <c r="I365" s="20"/>
      <c r="J365" s="20"/>
    </row>
    <row r="366" spans="2:10" ht="12.75">
      <c r="B366" s="25"/>
      <c r="C366" s="20"/>
      <c r="D366" s="20"/>
      <c r="E366" s="20"/>
      <c r="F366" s="20"/>
      <c r="G366" s="20"/>
      <c r="H366" s="20"/>
      <c r="I366" s="20"/>
      <c r="J366" s="20"/>
    </row>
    <row r="367" spans="2:10" ht="12.75">
      <c r="B367" s="25"/>
      <c r="C367" s="20"/>
      <c r="D367" s="20"/>
      <c r="E367" s="20"/>
      <c r="F367" s="20"/>
      <c r="G367" s="20"/>
      <c r="H367" s="20"/>
      <c r="I367" s="20"/>
      <c r="J367" s="20"/>
    </row>
    <row r="368" spans="2:10" ht="12.75">
      <c r="B368" s="25"/>
      <c r="C368" s="20"/>
      <c r="D368" s="20"/>
      <c r="E368" s="20"/>
      <c r="F368" s="20"/>
      <c r="G368" s="20"/>
      <c r="H368" s="20"/>
      <c r="I368" s="20"/>
      <c r="J368" s="20"/>
    </row>
    <row r="369" spans="2:10" ht="12.75">
      <c r="B369" s="25"/>
      <c r="C369" s="20"/>
      <c r="D369" s="20"/>
      <c r="E369" s="20"/>
      <c r="F369" s="20"/>
      <c r="G369" s="20"/>
      <c r="H369" s="20"/>
      <c r="I369" s="20"/>
      <c r="J369" s="20"/>
    </row>
    <row r="370" spans="2:10" ht="12.75">
      <c r="B370" s="25"/>
      <c r="C370" s="20"/>
      <c r="D370" s="20"/>
      <c r="E370" s="20"/>
      <c r="F370" s="20"/>
      <c r="G370" s="20"/>
      <c r="H370" s="20"/>
      <c r="I370" s="20"/>
      <c r="J370" s="20"/>
    </row>
    <row r="371" spans="2:10" ht="12.75">
      <c r="B371" s="25"/>
      <c r="C371" s="20"/>
      <c r="D371" s="20"/>
      <c r="E371" s="20"/>
      <c r="F371" s="20"/>
      <c r="G371" s="20"/>
      <c r="H371" s="20"/>
      <c r="I371" s="20"/>
      <c r="J371" s="20"/>
    </row>
    <row r="372" spans="2:10" ht="12.75">
      <c r="B372" s="25"/>
      <c r="C372" s="20"/>
      <c r="D372" s="20"/>
      <c r="E372" s="20"/>
      <c r="F372" s="20"/>
      <c r="G372" s="20"/>
      <c r="H372" s="20"/>
      <c r="I372" s="20"/>
      <c r="J372" s="20"/>
    </row>
    <row r="373" spans="2:10" ht="12.75">
      <c r="B373" s="25"/>
      <c r="C373" s="20"/>
      <c r="D373" s="20"/>
      <c r="E373" s="20"/>
      <c r="F373" s="20"/>
      <c r="G373" s="20"/>
      <c r="H373" s="20"/>
      <c r="I373" s="20"/>
      <c r="J373" s="20"/>
    </row>
    <row r="374" spans="2:10" ht="12.75">
      <c r="B374" s="25"/>
      <c r="C374" s="20"/>
      <c r="D374" s="20"/>
      <c r="E374" s="20"/>
      <c r="F374" s="20"/>
      <c r="G374" s="20"/>
      <c r="H374" s="20"/>
      <c r="I374" s="20"/>
      <c r="J374" s="20"/>
    </row>
    <row r="375" spans="2:10" ht="12.75">
      <c r="B375" s="25"/>
      <c r="C375" s="20"/>
      <c r="D375" s="20"/>
      <c r="E375" s="20"/>
      <c r="F375" s="20"/>
      <c r="G375" s="20"/>
      <c r="H375" s="20"/>
      <c r="I375" s="20"/>
      <c r="J375" s="20"/>
    </row>
    <row r="376" spans="2:10" ht="12.75">
      <c r="B376" s="25"/>
      <c r="C376" s="20"/>
      <c r="D376" s="20"/>
      <c r="E376" s="20"/>
      <c r="F376" s="20"/>
      <c r="G376" s="20"/>
      <c r="H376" s="20"/>
      <c r="I376" s="20"/>
      <c r="J376" s="20"/>
    </row>
    <row r="377" spans="2:10" ht="12.75">
      <c r="B377" s="25"/>
      <c r="C377" s="20"/>
      <c r="D377" s="20"/>
      <c r="E377" s="20"/>
      <c r="F377" s="20"/>
      <c r="G377" s="20"/>
      <c r="H377" s="20"/>
      <c r="I377" s="20"/>
      <c r="J377" s="20"/>
    </row>
    <row r="378" spans="2:10" ht="12.75">
      <c r="B378" s="25"/>
      <c r="C378" s="20"/>
      <c r="D378" s="20"/>
      <c r="E378" s="20"/>
      <c r="F378" s="20"/>
      <c r="G378" s="20"/>
      <c r="H378" s="20"/>
      <c r="I378" s="20"/>
      <c r="J378" s="20"/>
    </row>
    <row r="379" spans="2:10" ht="12.75">
      <c r="B379" s="25"/>
      <c r="C379" s="20"/>
      <c r="D379" s="20"/>
      <c r="E379" s="20"/>
      <c r="F379" s="20"/>
      <c r="G379" s="20"/>
      <c r="H379" s="20"/>
      <c r="I379" s="20"/>
      <c r="J379" s="20"/>
    </row>
    <row r="380" spans="2:10" ht="12.75">
      <c r="B380" s="25"/>
      <c r="C380" s="20"/>
      <c r="D380" s="20"/>
      <c r="E380" s="20"/>
      <c r="F380" s="20"/>
      <c r="G380" s="20"/>
      <c r="H380" s="20"/>
      <c r="I380" s="20"/>
      <c r="J380" s="20"/>
    </row>
    <row r="381" spans="2:10" ht="12.75">
      <c r="B381" s="25"/>
      <c r="C381" s="20"/>
      <c r="D381" s="20"/>
      <c r="E381" s="20"/>
      <c r="F381" s="20"/>
      <c r="G381" s="20"/>
      <c r="H381" s="20"/>
      <c r="I381" s="20"/>
      <c r="J381" s="20"/>
    </row>
    <row r="382" spans="2:10" ht="12.75">
      <c r="B382" s="25"/>
      <c r="C382" s="20"/>
      <c r="D382" s="20"/>
      <c r="E382" s="20"/>
      <c r="F382" s="20"/>
      <c r="G382" s="20"/>
      <c r="H382" s="20"/>
      <c r="I382" s="20"/>
      <c r="J382" s="20"/>
    </row>
    <row r="383" spans="2:10" ht="12.75">
      <c r="B383" s="25"/>
      <c r="C383" s="20"/>
      <c r="D383" s="20"/>
      <c r="E383" s="20"/>
      <c r="F383" s="20"/>
      <c r="G383" s="20"/>
      <c r="H383" s="20"/>
      <c r="I383" s="20"/>
      <c r="J383" s="20"/>
    </row>
    <row r="384" spans="2:10" ht="12.75">
      <c r="B384" s="25"/>
      <c r="C384" s="20"/>
      <c r="D384" s="20"/>
      <c r="E384" s="20"/>
      <c r="F384" s="20"/>
      <c r="G384" s="20"/>
      <c r="H384" s="20"/>
      <c r="I384" s="20"/>
      <c r="J384" s="20"/>
    </row>
    <row r="385" spans="2:10" ht="12.75">
      <c r="B385" s="25"/>
      <c r="C385" s="20"/>
      <c r="D385" s="20"/>
      <c r="E385" s="20"/>
      <c r="F385" s="20"/>
      <c r="G385" s="20"/>
      <c r="H385" s="20"/>
      <c r="I385" s="20"/>
      <c r="J385" s="20"/>
    </row>
    <row r="386" spans="2:10" ht="12.75">
      <c r="B386" s="25"/>
      <c r="C386" s="20"/>
      <c r="D386" s="20"/>
      <c r="E386" s="20"/>
      <c r="F386" s="20"/>
      <c r="G386" s="20"/>
      <c r="H386" s="20"/>
      <c r="I386" s="20"/>
      <c r="J386" s="20"/>
    </row>
    <row r="387" spans="2:10" ht="12.75">
      <c r="B387" s="25"/>
      <c r="C387" s="20"/>
      <c r="D387" s="20"/>
      <c r="E387" s="20"/>
      <c r="F387" s="20"/>
      <c r="G387" s="20"/>
      <c r="H387" s="20"/>
      <c r="I387" s="20"/>
      <c r="J387" s="20"/>
    </row>
    <row r="388" spans="2:10" ht="12.75">
      <c r="B388" s="25"/>
      <c r="C388" s="20"/>
      <c r="D388" s="20"/>
      <c r="E388" s="20"/>
      <c r="F388" s="20"/>
      <c r="G388" s="20"/>
      <c r="H388" s="20"/>
      <c r="I388" s="20"/>
      <c r="J388" s="20"/>
    </row>
    <row r="389" spans="2:10" ht="12.75">
      <c r="B389" s="25"/>
      <c r="C389" s="20"/>
      <c r="D389" s="20"/>
      <c r="E389" s="20"/>
      <c r="F389" s="20"/>
      <c r="G389" s="20"/>
      <c r="H389" s="20"/>
      <c r="I389" s="20"/>
      <c r="J389" s="20"/>
    </row>
    <row r="390" spans="2:10" ht="12.75">
      <c r="B390" s="25"/>
      <c r="C390" s="20"/>
      <c r="D390" s="20"/>
      <c r="E390" s="20"/>
      <c r="F390" s="20"/>
      <c r="G390" s="20"/>
      <c r="H390" s="20"/>
      <c r="I390" s="20"/>
      <c r="J390" s="20"/>
    </row>
    <row r="391" spans="2:10" ht="12.75">
      <c r="B391" s="25"/>
      <c r="C391" s="20"/>
      <c r="D391" s="20"/>
      <c r="E391" s="20"/>
      <c r="F391" s="20"/>
      <c r="G391" s="20"/>
      <c r="H391" s="20"/>
      <c r="I391" s="20"/>
      <c r="J391" s="20"/>
    </row>
    <row r="392" spans="2:10" ht="12.75">
      <c r="B392" s="25"/>
      <c r="C392" s="20"/>
      <c r="D392" s="20"/>
      <c r="E392" s="20"/>
      <c r="F392" s="20"/>
      <c r="G392" s="20"/>
      <c r="H392" s="20"/>
      <c r="I392" s="20"/>
      <c r="J392" s="20"/>
    </row>
    <row r="393" spans="2:10" ht="12.75">
      <c r="B393" s="25"/>
      <c r="C393" s="20"/>
      <c r="D393" s="20"/>
      <c r="E393" s="20"/>
      <c r="F393" s="20"/>
      <c r="G393" s="20"/>
      <c r="H393" s="20"/>
      <c r="I393" s="20"/>
      <c r="J393" s="20"/>
    </row>
    <row r="394" spans="2:10" ht="12.75">
      <c r="B394" s="25"/>
      <c r="C394" s="20"/>
      <c r="D394" s="20"/>
      <c r="E394" s="20"/>
      <c r="F394" s="20"/>
      <c r="G394" s="20"/>
      <c r="H394" s="20"/>
      <c r="I394" s="20"/>
      <c r="J394" s="20"/>
    </row>
    <row r="395" spans="2:10" ht="12.75">
      <c r="B395" s="25"/>
      <c r="C395" s="20"/>
      <c r="D395" s="20"/>
      <c r="E395" s="20"/>
      <c r="F395" s="20"/>
      <c r="G395" s="20"/>
      <c r="H395" s="20"/>
      <c r="I395" s="20"/>
      <c r="J395" s="20"/>
    </row>
    <row r="396" spans="2:10" ht="12.75">
      <c r="B396" s="25"/>
      <c r="C396" s="20"/>
      <c r="D396" s="20"/>
      <c r="E396" s="20"/>
      <c r="F396" s="20"/>
      <c r="G396" s="20"/>
      <c r="H396" s="20"/>
      <c r="I396" s="20"/>
      <c r="J396" s="20"/>
    </row>
    <row r="397" spans="2:10" ht="12.75">
      <c r="B397" s="25"/>
      <c r="C397" s="20"/>
      <c r="D397" s="20"/>
      <c r="E397" s="20"/>
      <c r="F397" s="20"/>
      <c r="G397" s="20"/>
      <c r="H397" s="20"/>
      <c r="I397" s="20"/>
      <c r="J397" s="20"/>
    </row>
    <row r="398" spans="2:10" ht="12.75">
      <c r="B398" s="25"/>
      <c r="C398" s="20"/>
      <c r="D398" s="20"/>
      <c r="E398" s="20"/>
      <c r="F398" s="20"/>
      <c r="G398" s="20"/>
      <c r="H398" s="20"/>
      <c r="I398" s="20"/>
      <c r="J398" s="20"/>
    </row>
    <row r="399" spans="2:10" ht="12.75">
      <c r="B399" s="25"/>
      <c r="C399" s="20"/>
      <c r="D399" s="20"/>
      <c r="E399" s="20"/>
      <c r="F399" s="20"/>
      <c r="G399" s="20"/>
      <c r="H399" s="20"/>
      <c r="I399" s="20"/>
      <c r="J399" s="20"/>
    </row>
    <row r="400" spans="2:10" ht="12.75">
      <c r="B400" s="25"/>
      <c r="C400" s="20"/>
      <c r="D400" s="20"/>
      <c r="E400" s="20"/>
      <c r="F400" s="20"/>
      <c r="G400" s="20"/>
      <c r="H400" s="20"/>
      <c r="I400" s="20"/>
      <c r="J400" s="20"/>
    </row>
    <row r="401" spans="2:10" ht="12.75">
      <c r="B401" s="25"/>
      <c r="C401" s="20"/>
      <c r="D401" s="20"/>
      <c r="E401" s="20"/>
      <c r="F401" s="20"/>
      <c r="G401" s="20"/>
      <c r="H401" s="20"/>
      <c r="I401" s="20"/>
      <c r="J401" s="20"/>
    </row>
    <row r="402" spans="2:10" ht="12.75">
      <c r="B402" s="25"/>
      <c r="C402" s="20"/>
      <c r="D402" s="20"/>
      <c r="E402" s="20"/>
      <c r="F402" s="20"/>
      <c r="G402" s="20"/>
      <c r="H402" s="20"/>
      <c r="I402" s="20"/>
      <c r="J402" s="20"/>
    </row>
    <row r="403" spans="2:10" ht="12.75">
      <c r="B403" s="25"/>
      <c r="C403" s="20"/>
      <c r="D403" s="20"/>
      <c r="E403" s="20"/>
      <c r="F403" s="20"/>
      <c r="G403" s="20"/>
      <c r="H403" s="20"/>
      <c r="I403" s="20"/>
      <c r="J403" s="20"/>
    </row>
    <row r="404" spans="2:10" ht="12.75">
      <c r="B404" s="25"/>
      <c r="C404" s="20"/>
      <c r="D404" s="20"/>
      <c r="E404" s="20"/>
      <c r="F404" s="20"/>
      <c r="G404" s="20"/>
      <c r="H404" s="20"/>
      <c r="I404" s="20"/>
      <c r="J404" s="20"/>
    </row>
    <row r="405" spans="2:10" ht="12.75">
      <c r="B405" s="25"/>
      <c r="C405" s="20"/>
      <c r="D405" s="20"/>
      <c r="E405" s="20"/>
      <c r="F405" s="20"/>
      <c r="G405" s="20"/>
      <c r="H405" s="20"/>
      <c r="I405" s="20"/>
      <c r="J405" s="20"/>
    </row>
    <row r="406" spans="2:10" ht="12.75">
      <c r="B406" s="25"/>
      <c r="C406" s="20"/>
      <c r="D406" s="20"/>
      <c r="E406" s="20"/>
      <c r="F406" s="20"/>
      <c r="G406" s="20"/>
      <c r="H406" s="20"/>
      <c r="I406" s="20"/>
      <c r="J406" s="20"/>
    </row>
    <row r="407" spans="2:10" ht="12.75">
      <c r="B407" s="25"/>
      <c r="C407" s="20"/>
      <c r="D407" s="20"/>
      <c r="E407" s="20"/>
      <c r="F407" s="20"/>
      <c r="G407" s="20"/>
      <c r="H407" s="20"/>
      <c r="I407" s="20"/>
      <c r="J407" s="20"/>
    </row>
    <row r="408" spans="2:10" ht="12.75">
      <c r="B408" s="25"/>
      <c r="C408" s="20"/>
      <c r="D408" s="20"/>
      <c r="E408" s="20"/>
      <c r="F408" s="20"/>
      <c r="G408" s="20"/>
      <c r="H408" s="20"/>
      <c r="I408" s="20"/>
      <c r="J408" s="20"/>
    </row>
    <row r="409" spans="2:10" ht="12.75">
      <c r="B409" s="25"/>
      <c r="C409" s="20"/>
      <c r="D409" s="20"/>
      <c r="E409" s="20"/>
      <c r="F409" s="20"/>
      <c r="G409" s="20"/>
      <c r="H409" s="20"/>
      <c r="I409" s="20"/>
      <c r="J409" s="20"/>
    </row>
    <row r="410" spans="2:10" ht="12.75">
      <c r="B410" s="25"/>
      <c r="C410" s="20"/>
      <c r="D410" s="20"/>
      <c r="E410" s="20"/>
      <c r="F410" s="20"/>
      <c r="G410" s="20"/>
      <c r="H410" s="20"/>
      <c r="I410" s="20"/>
      <c r="J410" s="20"/>
    </row>
    <row r="411" spans="2:10" ht="12.75">
      <c r="B411" s="25"/>
      <c r="C411" s="20"/>
      <c r="D411" s="20"/>
      <c r="E411" s="20"/>
      <c r="F411" s="20"/>
      <c r="G411" s="20"/>
      <c r="H411" s="20"/>
      <c r="I411" s="20"/>
      <c r="J411" s="20"/>
    </row>
    <row r="412" spans="2:10" ht="12.75">
      <c r="B412" s="25"/>
      <c r="C412" s="20"/>
      <c r="D412" s="20"/>
      <c r="E412" s="20"/>
      <c r="F412" s="20"/>
      <c r="G412" s="20"/>
      <c r="H412" s="20"/>
      <c r="I412" s="20"/>
      <c r="J412" s="20"/>
    </row>
    <row r="413" spans="2:10" ht="12.75">
      <c r="B413" s="25"/>
      <c r="C413" s="20"/>
      <c r="D413" s="20"/>
      <c r="E413" s="20"/>
      <c r="F413" s="20"/>
      <c r="G413" s="20"/>
      <c r="H413" s="20"/>
      <c r="I413" s="20"/>
      <c r="J413" s="20"/>
    </row>
    <row r="414" spans="2:10" ht="12.75">
      <c r="B414" s="25"/>
      <c r="C414" s="20"/>
      <c r="D414" s="20"/>
      <c r="E414" s="20"/>
      <c r="F414" s="20"/>
      <c r="G414" s="20"/>
      <c r="H414" s="20"/>
      <c r="I414" s="20"/>
      <c r="J414" s="20"/>
    </row>
    <row r="415" spans="2:10" ht="12.75">
      <c r="B415" s="25"/>
      <c r="C415" s="20"/>
      <c r="D415" s="20"/>
      <c r="E415" s="20"/>
      <c r="F415" s="20"/>
      <c r="G415" s="20"/>
      <c r="H415" s="20"/>
      <c r="I415" s="20"/>
      <c r="J415" s="20"/>
    </row>
    <row r="416" spans="2:10" ht="12.75">
      <c r="B416" s="25"/>
      <c r="C416" s="20"/>
      <c r="D416" s="20"/>
      <c r="E416" s="20"/>
      <c r="F416" s="20"/>
      <c r="G416" s="20"/>
      <c r="H416" s="20"/>
      <c r="I416" s="20"/>
      <c r="J416" s="20"/>
    </row>
    <row r="417" spans="2:10" ht="12.75">
      <c r="B417" s="25"/>
      <c r="C417" s="20"/>
      <c r="D417" s="20"/>
      <c r="E417" s="20"/>
      <c r="F417" s="20"/>
      <c r="G417" s="20"/>
      <c r="H417" s="20"/>
      <c r="I417" s="20"/>
      <c r="J417" s="20"/>
    </row>
    <row r="418" spans="2:10" ht="12.75">
      <c r="B418" s="25"/>
      <c r="C418" s="20"/>
      <c r="D418" s="20"/>
      <c r="E418" s="20"/>
      <c r="F418" s="20"/>
      <c r="G418" s="20"/>
      <c r="H418" s="20"/>
      <c r="I418" s="20"/>
      <c r="J418" s="20"/>
    </row>
    <row r="419" spans="2:10" ht="12.75">
      <c r="B419" s="25"/>
      <c r="C419" s="20"/>
      <c r="D419" s="20"/>
      <c r="E419" s="20"/>
      <c r="F419" s="20"/>
      <c r="G419" s="20"/>
      <c r="H419" s="20"/>
      <c r="I419" s="20"/>
      <c r="J419" s="20"/>
    </row>
    <row r="420" spans="2:10" ht="12.75">
      <c r="B420" s="25"/>
      <c r="C420" s="20"/>
      <c r="D420" s="20"/>
      <c r="E420" s="20"/>
      <c r="F420" s="20"/>
      <c r="G420" s="20"/>
      <c r="H420" s="20"/>
      <c r="I420" s="20"/>
      <c r="J420" s="20"/>
    </row>
    <row r="421" spans="2:10" ht="12.75">
      <c r="B421" s="25"/>
      <c r="C421" s="20"/>
      <c r="D421" s="20"/>
      <c r="E421" s="20"/>
      <c r="F421" s="20"/>
      <c r="G421" s="20"/>
      <c r="H421" s="20"/>
      <c r="I421" s="20"/>
      <c r="J421" s="20"/>
    </row>
    <row r="422" spans="2:10" ht="12.75">
      <c r="B422" s="25"/>
      <c r="C422" s="20"/>
      <c r="D422" s="20"/>
      <c r="E422" s="20"/>
      <c r="F422" s="20"/>
      <c r="G422" s="20"/>
      <c r="H422" s="20"/>
      <c r="I422" s="20"/>
      <c r="J422" s="20"/>
    </row>
    <row r="423" spans="2:10" ht="12.75">
      <c r="B423" s="25"/>
      <c r="C423" s="20"/>
      <c r="D423" s="20"/>
      <c r="E423" s="20"/>
      <c r="F423" s="20"/>
      <c r="G423" s="20"/>
      <c r="H423" s="20"/>
      <c r="I423" s="20"/>
      <c r="J423" s="20"/>
    </row>
    <row r="424" spans="2:10" ht="12.75">
      <c r="B424" s="25"/>
      <c r="C424" s="20"/>
      <c r="D424" s="20"/>
      <c r="E424" s="20"/>
      <c r="F424" s="20"/>
      <c r="G424" s="20"/>
      <c r="H424" s="20"/>
      <c r="I424" s="20"/>
      <c r="J424" s="20"/>
    </row>
    <row r="425" spans="2:10" ht="12.75">
      <c r="B425" s="25"/>
      <c r="C425" s="20"/>
      <c r="D425" s="20"/>
      <c r="E425" s="20"/>
      <c r="F425" s="20"/>
      <c r="G425" s="20"/>
      <c r="H425" s="20"/>
      <c r="I425" s="20"/>
      <c r="J425" s="20"/>
    </row>
    <row r="426" spans="2:10" ht="12.75">
      <c r="B426" s="25"/>
      <c r="C426" s="20"/>
      <c r="D426" s="20"/>
      <c r="E426" s="20"/>
      <c r="F426" s="20"/>
      <c r="G426" s="20"/>
      <c r="H426" s="20"/>
      <c r="I426" s="20"/>
      <c r="J426" s="20"/>
    </row>
    <row r="427" spans="2:10" ht="12.75">
      <c r="B427" s="25"/>
      <c r="C427" s="20"/>
      <c r="D427" s="20"/>
      <c r="E427" s="20"/>
      <c r="F427" s="20"/>
      <c r="G427" s="20"/>
      <c r="H427" s="20"/>
      <c r="I427" s="20"/>
      <c r="J427" s="20"/>
    </row>
    <row r="428" spans="2:10" ht="12.75">
      <c r="B428" s="25"/>
      <c r="C428" s="20"/>
      <c r="D428" s="20"/>
      <c r="E428" s="20"/>
      <c r="F428" s="20"/>
      <c r="G428" s="20"/>
      <c r="H428" s="20"/>
      <c r="I428" s="20"/>
      <c r="J428" s="20"/>
    </row>
    <row r="429" spans="2:10" ht="12.75">
      <c r="B429" s="25"/>
      <c r="C429" s="20"/>
      <c r="D429" s="20"/>
      <c r="E429" s="20"/>
      <c r="F429" s="20"/>
      <c r="G429" s="20"/>
      <c r="H429" s="20"/>
      <c r="I429" s="20"/>
      <c r="J429" s="20"/>
    </row>
    <row r="430" spans="2:10" ht="12.75">
      <c r="B430" s="25"/>
      <c r="C430" s="20"/>
      <c r="D430" s="20"/>
      <c r="E430" s="20"/>
      <c r="F430" s="20"/>
      <c r="G430" s="20"/>
      <c r="H430" s="20"/>
      <c r="I430" s="20"/>
      <c r="J430" s="20"/>
    </row>
    <row r="431" spans="2:10" ht="12.75">
      <c r="B431" s="25"/>
      <c r="C431" s="20"/>
      <c r="D431" s="20"/>
      <c r="E431" s="20"/>
      <c r="F431" s="20"/>
      <c r="G431" s="20"/>
      <c r="H431" s="20"/>
      <c r="I431" s="20"/>
      <c r="J431" s="20"/>
    </row>
    <row r="432" spans="2:10" ht="12.75">
      <c r="B432" s="25"/>
      <c r="C432" s="20"/>
      <c r="D432" s="20"/>
      <c r="E432" s="20"/>
      <c r="F432" s="20"/>
      <c r="G432" s="20"/>
      <c r="H432" s="20"/>
      <c r="I432" s="20"/>
      <c r="J432" s="20"/>
    </row>
    <row r="433" spans="2:10" ht="12.75">
      <c r="B433" s="25"/>
      <c r="C433" s="20"/>
      <c r="D433" s="20"/>
      <c r="E433" s="20"/>
      <c r="F433" s="20"/>
      <c r="G433" s="20"/>
      <c r="H433" s="20"/>
      <c r="I433" s="20"/>
      <c r="J433" s="20"/>
    </row>
    <row r="434" spans="2:10" ht="12.75">
      <c r="B434" s="25"/>
      <c r="C434" s="20"/>
      <c r="D434" s="20"/>
      <c r="E434" s="20"/>
      <c r="F434" s="20"/>
      <c r="G434" s="20"/>
      <c r="H434" s="20"/>
      <c r="I434" s="20"/>
      <c r="J434" s="20"/>
    </row>
    <row r="435" spans="2:10" ht="12.75">
      <c r="B435" s="25"/>
      <c r="C435" s="20"/>
      <c r="D435" s="20"/>
      <c r="E435" s="20"/>
      <c r="F435" s="20"/>
      <c r="G435" s="20"/>
      <c r="H435" s="20"/>
      <c r="I435" s="20"/>
      <c r="J435" s="20"/>
    </row>
    <row r="436" spans="2:10" ht="12.75">
      <c r="B436" s="25"/>
      <c r="C436" s="20"/>
      <c r="D436" s="20"/>
      <c r="E436" s="20"/>
      <c r="F436" s="20"/>
      <c r="G436" s="20"/>
      <c r="H436" s="20"/>
      <c r="I436" s="20"/>
      <c r="J436" s="20"/>
    </row>
    <row r="437" spans="2:10" ht="12.75">
      <c r="B437" s="25"/>
      <c r="C437" s="20"/>
      <c r="D437" s="20"/>
      <c r="E437" s="20"/>
      <c r="F437" s="20"/>
      <c r="G437" s="20"/>
      <c r="H437" s="20"/>
      <c r="I437" s="20"/>
      <c r="J437" s="20"/>
    </row>
    <row r="438" spans="2:10" ht="12.75">
      <c r="B438" s="25"/>
      <c r="C438" s="20"/>
      <c r="D438" s="20"/>
      <c r="E438" s="20"/>
      <c r="F438" s="20"/>
      <c r="G438" s="20"/>
      <c r="H438" s="20"/>
      <c r="I438" s="20"/>
      <c r="J438" s="20"/>
    </row>
    <row r="439" spans="2:10" ht="12.75">
      <c r="B439" s="25"/>
      <c r="C439" s="20"/>
      <c r="D439" s="20"/>
      <c r="E439" s="20"/>
      <c r="F439" s="20"/>
      <c r="G439" s="20"/>
      <c r="H439" s="20"/>
      <c r="I439" s="20"/>
      <c r="J439" s="20"/>
    </row>
    <row r="440" spans="2:10" ht="12.75">
      <c r="B440" s="25"/>
      <c r="C440" s="20"/>
      <c r="D440" s="20"/>
      <c r="E440" s="20"/>
      <c r="F440" s="20"/>
      <c r="G440" s="20"/>
      <c r="H440" s="20"/>
      <c r="I440" s="20"/>
      <c r="J440" s="20"/>
    </row>
    <row r="441" spans="2:10" ht="12.75">
      <c r="B441" s="25"/>
      <c r="C441" s="20"/>
      <c r="D441" s="20"/>
      <c r="E441" s="20"/>
      <c r="F441" s="20"/>
      <c r="G441" s="20"/>
      <c r="H441" s="20"/>
      <c r="I441" s="20"/>
      <c r="J441" s="20"/>
    </row>
    <row r="442" spans="2:10" ht="12.75">
      <c r="B442" s="25"/>
      <c r="C442" s="20"/>
      <c r="D442" s="20"/>
      <c r="E442" s="20"/>
      <c r="F442" s="20"/>
      <c r="G442" s="20"/>
      <c r="H442" s="20"/>
      <c r="I442" s="20"/>
      <c r="J442" s="20"/>
    </row>
    <row r="443" spans="2:10" ht="12.75">
      <c r="B443" s="25"/>
      <c r="C443" s="20"/>
      <c r="D443" s="20"/>
      <c r="E443" s="20"/>
      <c r="F443" s="20"/>
      <c r="G443" s="20"/>
      <c r="H443" s="20"/>
      <c r="I443" s="20"/>
      <c r="J443" s="20"/>
    </row>
    <row r="444" spans="2:10" ht="12.75">
      <c r="B444" s="25"/>
      <c r="C444" s="20"/>
      <c r="D444" s="20"/>
      <c r="E444" s="20"/>
      <c r="F444" s="20"/>
      <c r="G444" s="20"/>
      <c r="H444" s="20"/>
      <c r="I444" s="20"/>
      <c r="J444" s="20"/>
    </row>
    <row r="445" spans="2:10" ht="12.75">
      <c r="B445" s="25"/>
      <c r="C445" s="20"/>
      <c r="D445" s="20"/>
      <c r="E445" s="20"/>
      <c r="F445" s="20"/>
      <c r="G445" s="20"/>
      <c r="H445" s="20"/>
      <c r="I445" s="20"/>
      <c r="J445" s="20"/>
    </row>
    <row r="446" spans="2:10" ht="12.75">
      <c r="B446" s="25"/>
      <c r="C446" s="20"/>
      <c r="D446" s="20"/>
      <c r="E446" s="20"/>
      <c r="F446" s="20"/>
      <c r="G446" s="20"/>
      <c r="H446" s="20"/>
      <c r="I446" s="20"/>
      <c r="J446" s="20"/>
    </row>
    <row r="447" spans="2:10" ht="12.75">
      <c r="B447" s="25"/>
      <c r="C447" s="20"/>
      <c r="D447" s="20"/>
      <c r="E447" s="20"/>
      <c r="F447" s="20"/>
      <c r="G447" s="20"/>
      <c r="H447" s="20"/>
      <c r="I447" s="20"/>
      <c r="J447" s="20"/>
    </row>
    <row r="448" spans="2:10" ht="12.75">
      <c r="B448" s="25"/>
      <c r="C448" s="20"/>
      <c r="D448" s="20"/>
      <c r="E448" s="20"/>
      <c r="F448" s="20"/>
      <c r="G448" s="20"/>
      <c r="H448" s="20"/>
      <c r="I448" s="20"/>
      <c r="J448" s="20"/>
    </row>
    <row r="449" spans="2:10" ht="12.75">
      <c r="B449" s="25"/>
      <c r="C449" s="20"/>
      <c r="D449" s="20"/>
      <c r="E449" s="20"/>
      <c r="F449" s="20"/>
      <c r="G449" s="20"/>
      <c r="H449" s="20"/>
      <c r="I449" s="20"/>
      <c r="J449" s="20"/>
    </row>
    <row r="450" spans="2:10" ht="12.75">
      <c r="B450" s="25"/>
      <c r="C450" s="20"/>
      <c r="D450" s="20"/>
      <c r="E450" s="20"/>
      <c r="F450" s="20"/>
      <c r="G450" s="20"/>
      <c r="H450" s="20"/>
      <c r="I450" s="20"/>
      <c r="J450" s="20"/>
    </row>
    <row r="451" spans="2:10" ht="12.75">
      <c r="B451" s="25"/>
      <c r="C451" s="20"/>
      <c r="D451" s="20"/>
      <c r="E451" s="20"/>
      <c r="F451" s="20"/>
      <c r="G451" s="20"/>
      <c r="H451" s="20"/>
      <c r="I451" s="20"/>
      <c r="J451" s="20"/>
    </row>
    <row r="452" spans="2:10" ht="12.75">
      <c r="B452" s="25"/>
      <c r="C452" s="20"/>
      <c r="D452" s="20"/>
      <c r="E452" s="20"/>
      <c r="F452" s="20"/>
      <c r="G452" s="20"/>
      <c r="H452" s="20"/>
      <c r="I452" s="20"/>
      <c r="J452" s="20"/>
    </row>
    <row r="453" spans="2:10" ht="12.75">
      <c r="B453" s="25"/>
      <c r="C453" s="20"/>
      <c r="D453" s="20"/>
      <c r="E453" s="20"/>
      <c r="F453" s="20"/>
      <c r="G453" s="20"/>
      <c r="H453" s="20"/>
      <c r="I453" s="20"/>
      <c r="J453" s="20"/>
    </row>
    <row r="454" spans="2:10" ht="12.75">
      <c r="B454" s="25"/>
      <c r="C454" s="20"/>
      <c r="D454" s="20"/>
      <c r="E454" s="20"/>
      <c r="F454" s="20"/>
      <c r="G454" s="20"/>
      <c r="H454" s="20"/>
      <c r="I454" s="20"/>
      <c r="J454" s="20"/>
    </row>
    <row r="455" spans="2:10" ht="12.75">
      <c r="B455" s="25"/>
      <c r="C455" s="20"/>
      <c r="D455" s="20"/>
      <c r="E455" s="20"/>
      <c r="F455" s="20"/>
      <c r="G455" s="20"/>
      <c r="H455" s="20"/>
      <c r="I455" s="20"/>
      <c r="J455" s="20"/>
    </row>
    <row r="456" spans="2:10" ht="12.75">
      <c r="B456" s="25"/>
      <c r="C456" s="20"/>
      <c r="D456" s="20"/>
      <c r="E456" s="20"/>
      <c r="F456" s="20"/>
      <c r="G456" s="20"/>
      <c r="H456" s="20"/>
      <c r="I456" s="20"/>
      <c r="J456" s="20"/>
    </row>
    <row r="457" spans="2:10" ht="12.75">
      <c r="B457" s="25"/>
      <c r="C457" s="20"/>
      <c r="D457" s="20"/>
      <c r="E457" s="20"/>
      <c r="F457" s="20"/>
      <c r="G457" s="20"/>
      <c r="H457" s="20"/>
      <c r="I457" s="20"/>
      <c r="J457" s="20"/>
    </row>
    <row r="458" spans="2:10" ht="12.75">
      <c r="B458" s="25"/>
      <c r="C458" s="20"/>
      <c r="D458" s="20"/>
      <c r="E458" s="20"/>
      <c r="F458" s="20"/>
      <c r="G458" s="20"/>
      <c r="H458" s="20"/>
      <c r="I458" s="20"/>
      <c r="J458" s="20"/>
    </row>
    <row r="459" spans="2:10" ht="12.75">
      <c r="B459" s="25"/>
      <c r="C459" s="20"/>
      <c r="D459" s="20"/>
      <c r="E459" s="20"/>
      <c r="F459" s="20"/>
      <c r="G459" s="20"/>
      <c r="H459" s="20"/>
      <c r="I459" s="20"/>
      <c r="J459" s="20"/>
    </row>
    <row r="460" spans="2:10" ht="12.75">
      <c r="B460" s="25"/>
      <c r="C460" s="20"/>
      <c r="D460" s="20"/>
      <c r="E460" s="20"/>
      <c r="F460" s="20"/>
      <c r="G460" s="20"/>
      <c r="H460" s="20"/>
      <c r="I460" s="20"/>
      <c r="J460" s="20"/>
    </row>
    <row r="461" spans="2:10" ht="12.75">
      <c r="B461" s="25"/>
      <c r="C461" s="20"/>
      <c r="D461" s="20"/>
      <c r="E461" s="20"/>
      <c r="F461" s="20"/>
      <c r="G461" s="20"/>
      <c r="H461" s="20"/>
      <c r="I461" s="20"/>
      <c r="J461" s="20"/>
    </row>
    <row r="462" spans="2:10" ht="12.75">
      <c r="B462" s="25"/>
      <c r="C462" s="20"/>
      <c r="D462" s="20"/>
      <c r="E462" s="20"/>
      <c r="F462" s="20"/>
      <c r="G462" s="20"/>
      <c r="H462" s="20"/>
      <c r="I462" s="20"/>
      <c r="J462" s="20"/>
    </row>
    <row r="463" spans="2:10" ht="12.75">
      <c r="B463" s="25"/>
      <c r="C463" s="20"/>
      <c r="D463" s="20"/>
      <c r="E463" s="20"/>
      <c r="F463" s="20"/>
      <c r="G463" s="20"/>
      <c r="H463" s="20"/>
      <c r="I463" s="20"/>
      <c r="J463" s="20"/>
    </row>
    <row r="464" spans="2:10" ht="12.75">
      <c r="B464" s="25"/>
      <c r="C464" s="20"/>
      <c r="D464" s="20"/>
      <c r="E464" s="20"/>
      <c r="F464" s="20"/>
      <c r="G464" s="20"/>
      <c r="H464" s="20"/>
      <c r="I464" s="20"/>
      <c r="J464" s="20"/>
    </row>
    <row r="465" spans="2:10" ht="12.75">
      <c r="B465" s="25"/>
      <c r="C465" s="20"/>
      <c r="D465" s="20"/>
      <c r="E465" s="20"/>
      <c r="F465" s="20"/>
      <c r="G465" s="20"/>
      <c r="H465" s="20"/>
      <c r="I465" s="20"/>
      <c r="J465" s="20"/>
    </row>
    <row r="466" spans="2:10" ht="12.75">
      <c r="B466" s="25"/>
      <c r="C466" s="20"/>
      <c r="D466" s="20"/>
      <c r="E466" s="20"/>
      <c r="F466" s="20"/>
      <c r="G466" s="20"/>
      <c r="H466" s="20"/>
      <c r="I466" s="20"/>
      <c r="J466" s="20"/>
    </row>
    <row r="467" spans="2:10" ht="12.75">
      <c r="B467" s="25"/>
      <c r="C467" s="20"/>
      <c r="D467" s="20"/>
      <c r="E467" s="20"/>
      <c r="F467" s="20"/>
      <c r="G467" s="20"/>
      <c r="H467" s="20"/>
      <c r="I467" s="20"/>
      <c r="J467" s="20"/>
    </row>
    <row r="468" spans="2:10" ht="12.75">
      <c r="B468" s="25"/>
      <c r="C468" s="20"/>
      <c r="D468" s="20"/>
      <c r="E468" s="20"/>
      <c r="F468" s="20"/>
      <c r="G468" s="20"/>
      <c r="H468" s="20"/>
      <c r="I468" s="20"/>
      <c r="J468" s="20"/>
    </row>
    <row r="469" spans="2:10" ht="12.75">
      <c r="B469" s="25"/>
      <c r="C469" s="20"/>
      <c r="D469" s="20"/>
      <c r="E469" s="20"/>
      <c r="F469" s="20"/>
      <c r="G469" s="20"/>
      <c r="H469" s="20"/>
      <c r="I469" s="20"/>
      <c r="J469" s="20"/>
    </row>
    <row r="470" spans="2:10" ht="12.75">
      <c r="B470" s="25"/>
      <c r="C470" s="20"/>
      <c r="D470" s="20"/>
      <c r="E470" s="20"/>
      <c r="F470" s="20"/>
      <c r="G470" s="20"/>
      <c r="H470" s="20"/>
      <c r="I470" s="20"/>
      <c r="J470" s="20"/>
    </row>
    <row r="471" spans="2:10" ht="12.75">
      <c r="B471" s="25"/>
      <c r="C471" s="20"/>
      <c r="D471" s="20"/>
      <c r="E471" s="20"/>
      <c r="F471" s="20"/>
      <c r="G471" s="20"/>
      <c r="H471" s="20"/>
      <c r="I471" s="20"/>
      <c r="J471" s="20"/>
    </row>
    <row r="472" spans="2:10" ht="12.75">
      <c r="B472" s="25"/>
      <c r="C472" s="20"/>
      <c r="D472" s="20"/>
      <c r="E472" s="20"/>
      <c r="F472" s="20"/>
      <c r="G472" s="20"/>
      <c r="H472" s="20"/>
      <c r="I472" s="20"/>
      <c r="J472" s="20"/>
    </row>
    <row r="473" spans="2:10" ht="12.75">
      <c r="B473" s="25"/>
      <c r="C473" s="20"/>
      <c r="D473" s="20"/>
      <c r="E473" s="20"/>
      <c r="F473" s="20"/>
      <c r="G473" s="20"/>
      <c r="H473" s="20"/>
      <c r="I473" s="20"/>
      <c r="J473" s="20"/>
    </row>
    <row r="474" spans="2:10" ht="12.75">
      <c r="B474" s="25"/>
      <c r="C474" s="20"/>
      <c r="D474" s="20"/>
      <c r="E474" s="20"/>
      <c r="F474" s="20"/>
      <c r="G474" s="20"/>
      <c r="H474" s="20"/>
      <c r="I474" s="20"/>
      <c r="J474" s="20"/>
    </row>
    <row r="475" spans="2:10" ht="12.75">
      <c r="B475" s="25"/>
      <c r="C475" s="20"/>
      <c r="D475" s="20"/>
      <c r="E475" s="20"/>
      <c r="F475" s="20"/>
      <c r="G475" s="20"/>
      <c r="H475" s="20"/>
      <c r="I475" s="20"/>
      <c r="J475" s="20"/>
    </row>
    <row r="476" spans="2:10" ht="12.75">
      <c r="B476" s="25"/>
      <c r="C476" s="20"/>
      <c r="D476" s="20"/>
      <c r="E476" s="20"/>
      <c r="F476" s="20"/>
      <c r="G476" s="20"/>
      <c r="H476" s="20"/>
      <c r="I476" s="20"/>
      <c r="J476" s="20"/>
    </row>
    <row r="477" spans="2:10" ht="12.75">
      <c r="B477" s="25"/>
      <c r="C477" s="20"/>
      <c r="D477" s="20"/>
      <c r="E477" s="20"/>
      <c r="F477" s="20"/>
      <c r="G477" s="20"/>
      <c r="H477" s="20"/>
      <c r="I477" s="20"/>
      <c r="J477" s="20"/>
    </row>
    <row r="478" spans="2:10" ht="12.75">
      <c r="B478" s="25"/>
      <c r="C478" s="20"/>
      <c r="D478" s="20"/>
      <c r="E478" s="20"/>
      <c r="F478" s="20"/>
      <c r="G478" s="20"/>
      <c r="H478" s="20"/>
      <c r="I478" s="20"/>
      <c r="J478" s="20"/>
    </row>
    <row r="479" spans="2:10" ht="12.75">
      <c r="B479" s="25"/>
      <c r="C479" s="20"/>
      <c r="D479" s="20"/>
      <c r="E479" s="20"/>
      <c r="F479" s="20"/>
      <c r="G479" s="20"/>
      <c r="H479" s="20"/>
      <c r="I479" s="20"/>
      <c r="J479" s="20"/>
    </row>
    <row r="480" spans="2:10" ht="12.75">
      <c r="B480" s="25"/>
      <c r="C480" s="20"/>
      <c r="D480" s="20"/>
      <c r="E480" s="20"/>
      <c r="F480" s="20"/>
      <c r="G480" s="20"/>
      <c r="H480" s="20"/>
      <c r="I480" s="20"/>
      <c r="J480" s="20"/>
    </row>
    <row r="481" spans="2:10" ht="12.75">
      <c r="B481" s="25"/>
      <c r="C481" s="20"/>
      <c r="D481" s="20"/>
      <c r="E481" s="20"/>
      <c r="F481" s="20"/>
      <c r="G481" s="20"/>
      <c r="H481" s="20"/>
      <c r="I481" s="20"/>
      <c r="J481" s="20"/>
    </row>
    <row r="482" spans="2:10" ht="12.75">
      <c r="B482" s="25"/>
      <c r="C482" s="20"/>
      <c r="D482" s="20"/>
      <c r="E482" s="20"/>
      <c r="F482" s="20"/>
      <c r="G482" s="20"/>
      <c r="H482" s="20"/>
      <c r="I482" s="20"/>
      <c r="J482" s="20"/>
    </row>
    <row r="483" spans="2:10" ht="12.75">
      <c r="B483" s="25"/>
      <c r="C483" s="20"/>
      <c r="D483" s="20"/>
      <c r="E483" s="20"/>
      <c r="F483" s="20"/>
      <c r="G483" s="20"/>
      <c r="H483" s="20"/>
      <c r="I483" s="20"/>
      <c r="J483" s="20"/>
    </row>
    <row r="484" spans="2:10" ht="12.75">
      <c r="B484" s="25"/>
      <c r="C484" s="20"/>
      <c r="D484" s="20"/>
      <c r="E484" s="20"/>
      <c r="F484" s="20"/>
      <c r="G484" s="20"/>
      <c r="H484" s="20"/>
      <c r="I484" s="20"/>
      <c r="J484" s="20"/>
    </row>
    <row r="485" spans="2:10" ht="12.75">
      <c r="B485" s="25"/>
      <c r="C485" s="20"/>
      <c r="D485" s="20"/>
      <c r="E485" s="20"/>
      <c r="F485" s="20"/>
      <c r="G485" s="20"/>
      <c r="H485" s="20"/>
      <c r="I485" s="20"/>
      <c r="J485" s="20"/>
    </row>
    <row r="486" spans="2:10" ht="12.75">
      <c r="B486" s="25"/>
      <c r="C486" s="20"/>
      <c r="D486" s="20"/>
      <c r="E486" s="20"/>
      <c r="F486" s="20"/>
      <c r="G486" s="20"/>
      <c r="H486" s="20"/>
      <c r="I486" s="20"/>
      <c r="J486" s="20"/>
    </row>
    <row r="487" spans="2:10" ht="12.75">
      <c r="B487" s="25"/>
      <c r="C487" s="20"/>
      <c r="D487" s="20"/>
      <c r="E487" s="20"/>
      <c r="F487" s="20"/>
      <c r="G487" s="20"/>
      <c r="H487" s="20"/>
      <c r="I487" s="20"/>
      <c r="J487" s="20"/>
    </row>
    <row r="488" spans="2:10" ht="12.75">
      <c r="B488" s="25"/>
      <c r="C488" s="20"/>
      <c r="D488" s="20"/>
      <c r="E488" s="20"/>
      <c r="F488" s="20"/>
      <c r="G488" s="20"/>
      <c r="H488" s="20"/>
      <c r="I488" s="20"/>
      <c r="J488" s="20"/>
    </row>
    <row r="489" spans="2:10" ht="12.75">
      <c r="B489" s="25"/>
      <c r="C489" s="20"/>
      <c r="D489" s="20"/>
      <c r="E489" s="20"/>
      <c r="F489" s="20"/>
      <c r="G489" s="20"/>
      <c r="H489" s="20"/>
      <c r="I489" s="20"/>
      <c r="J489" s="20"/>
    </row>
    <row r="490" spans="2:10" ht="12.75">
      <c r="B490" s="25"/>
      <c r="C490" s="20"/>
      <c r="D490" s="20"/>
      <c r="E490" s="20"/>
      <c r="F490" s="20"/>
      <c r="G490" s="20"/>
      <c r="H490" s="20"/>
      <c r="I490" s="20"/>
      <c r="J490" s="20"/>
    </row>
    <row r="491" spans="2:10" ht="12.75">
      <c r="B491" s="25"/>
      <c r="C491" s="20"/>
      <c r="D491" s="20"/>
      <c r="E491" s="20"/>
      <c r="F491" s="20"/>
      <c r="G491" s="20"/>
      <c r="H491" s="20"/>
      <c r="I491" s="20"/>
      <c r="J491" s="20"/>
    </row>
    <row r="492" spans="2:10" ht="12.75">
      <c r="B492" s="25"/>
      <c r="C492" s="20"/>
      <c r="D492" s="20"/>
      <c r="E492" s="20"/>
      <c r="F492" s="20"/>
      <c r="G492" s="20"/>
      <c r="H492" s="20"/>
      <c r="I492" s="20"/>
      <c r="J492" s="20"/>
    </row>
    <row r="493" spans="2:10" ht="12.75">
      <c r="B493" s="25"/>
      <c r="C493" s="20"/>
      <c r="D493" s="20"/>
      <c r="E493" s="20"/>
      <c r="F493" s="20"/>
      <c r="G493" s="20"/>
      <c r="H493" s="20"/>
      <c r="I493" s="20"/>
      <c r="J493" s="20"/>
    </row>
    <row r="494" spans="2:10" ht="12.75">
      <c r="B494" s="25"/>
      <c r="C494" s="20"/>
      <c r="D494" s="20"/>
      <c r="E494" s="20"/>
      <c r="F494" s="20"/>
      <c r="G494" s="20"/>
      <c r="H494" s="20"/>
      <c r="I494" s="20"/>
      <c r="J494" s="20"/>
    </row>
    <row r="495" spans="2:10" ht="12.75">
      <c r="B495" s="25"/>
      <c r="C495" s="20"/>
      <c r="D495" s="20"/>
      <c r="E495" s="20"/>
      <c r="F495" s="20"/>
      <c r="G495" s="20"/>
      <c r="H495" s="20"/>
      <c r="I495" s="20"/>
      <c r="J495" s="20"/>
    </row>
    <row r="496" spans="2:10" ht="12.75">
      <c r="B496" s="25"/>
      <c r="C496" s="20"/>
      <c r="D496" s="20"/>
      <c r="E496" s="20"/>
      <c r="F496" s="20"/>
      <c r="G496" s="20"/>
      <c r="H496" s="20"/>
      <c r="I496" s="20"/>
      <c r="J496" s="20"/>
    </row>
    <row r="497" spans="2:10" ht="12.75">
      <c r="B497" s="25"/>
      <c r="C497" s="20"/>
      <c r="D497" s="20"/>
      <c r="E497" s="20"/>
      <c r="F497" s="20"/>
      <c r="G497" s="20"/>
      <c r="H497" s="20"/>
      <c r="I497" s="20"/>
      <c r="J497" s="20"/>
    </row>
    <row r="498" spans="2:10" ht="12.75">
      <c r="B498" s="25"/>
      <c r="C498" s="20"/>
      <c r="D498" s="20"/>
      <c r="E498" s="20"/>
      <c r="F498" s="20"/>
      <c r="G498" s="20"/>
      <c r="H498" s="20"/>
      <c r="I498" s="20"/>
      <c r="J498" s="20"/>
    </row>
    <row r="499" spans="2:10" ht="12.75">
      <c r="B499" s="25"/>
      <c r="C499" s="20"/>
      <c r="D499" s="20"/>
      <c r="E499" s="20"/>
      <c r="F499" s="20"/>
      <c r="G499" s="20"/>
      <c r="H499" s="20"/>
      <c r="I499" s="20"/>
      <c r="J499" s="20"/>
    </row>
    <row r="500" spans="2:10" ht="12.75">
      <c r="B500" s="25"/>
      <c r="C500" s="20"/>
      <c r="D500" s="20"/>
      <c r="E500" s="20"/>
      <c r="F500" s="20"/>
      <c r="G500" s="20"/>
      <c r="H500" s="20"/>
      <c r="I500" s="20"/>
      <c r="J500" s="20"/>
    </row>
    <row r="501" spans="2:10" ht="12.75">
      <c r="B501" s="25"/>
      <c r="C501" s="20"/>
      <c r="D501" s="20"/>
      <c r="E501" s="20"/>
      <c r="F501" s="20"/>
      <c r="G501" s="20"/>
      <c r="H501" s="20"/>
      <c r="I501" s="20"/>
      <c r="J501" s="20"/>
    </row>
    <row r="502" spans="2:10" ht="12.75">
      <c r="B502" s="25"/>
      <c r="C502" s="20"/>
      <c r="D502" s="20"/>
      <c r="E502" s="20"/>
      <c r="F502" s="20"/>
      <c r="G502" s="20"/>
      <c r="H502" s="20"/>
      <c r="I502" s="20"/>
      <c r="J502" s="20"/>
    </row>
    <row r="503" spans="2:10" ht="12.75">
      <c r="B503" s="25"/>
      <c r="C503" s="20"/>
      <c r="D503" s="20"/>
      <c r="E503" s="20"/>
      <c r="F503" s="20"/>
      <c r="G503" s="20"/>
      <c r="H503" s="20"/>
      <c r="I503" s="20"/>
      <c r="J503" s="20"/>
    </row>
    <row r="504" spans="2:10" ht="12.75">
      <c r="B504" s="25"/>
      <c r="C504" s="20"/>
      <c r="D504" s="20"/>
      <c r="E504" s="20"/>
      <c r="F504" s="20"/>
      <c r="G504" s="20"/>
      <c r="H504" s="20"/>
      <c r="I504" s="20"/>
      <c r="J504" s="20"/>
    </row>
    <row r="505" spans="2:10" ht="12.75">
      <c r="B505" s="25"/>
      <c r="C505" s="20"/>
      <c r="D505" s="20"/>
      <c r="E505" s="20"/>
      <c r="F505" s="20"/>
      <c r="G505" s="20"/>
      <c r="H505" s="20"/>
      <c r="I505" s="20"/>
      <c r="J505" s="20"/>
    </row>
    <row r="506" spans="2:10" ht="12.75">
      <c r="B506" s="25"/>
      <c r="C506" s="20"/>
      <c r="D506" s="20"/>
      <c r="E506" s="20"/>
      <c r="F506" s="20"/>
      <c r="G506" s="20"/>
      <c r="H506" s="20"/>
      <c r="I506" s="20"/>
      <c r="J506" s="20"/>
    </row>
    <row r="507" spans="2:10" ht="12.75">
      <c r="B507" s="25"/>
      <c r="C507" s="20"/>
      <c r="D507" s="20"/>
      <c r="E507" s="20"/>
      <c r="F507" s="20"/>
      <c r="G507" s="20"/>
      <c r="H507" s="20"/>
      <c r="I507" s="20"/>
      <c r="J507" s="20"/>
    </row>
    <row r="508" spans="2:10" ht="12.75">
      <c r="B508" s="25"/>
      <c r="C508" s="20"/>
      <c r="D508" s="20"/>
      <c r="E508" s="20"/>
      <c r="F508" s="20"/>
      <c r="G508" s="20"/>
      <c r="H508" s="20"/>
      <c r="I508" s="20"/>
      <c r="J508" s="20"/>
    </row>
    <row r="509" spans="2:10" ht="12.75">
      <c r="B509" s="25"/>
      <c r="C509" s="20"/>
      <c r="D509" s="20"/>
      <c r="E509" s="20"/>
      <c r="F509" s="20"/>
      <c r="G509" s="20"/>
      <c r="H509" s="20"/>
      <c r="I509" s="20"/>
      <c r="J509" s="20"/>
    </row>
    <row r="510" spans="2:10" ht="12.75">
      <c r="B510" s="25"/>
      <c r="C510" s="20"/>
      <c r="D510" s="20"/>
      <c r="E510" s="20"/>
      <c r="F510" s="20"/>
      <c r="G510" s="20"/>
      <c r="H510" s="20"/>
      <c r="I510" s="20"/>
      <c r="J510" s="20"/>
    </row>
    <row r="511" spans="2:10" ht="12.75">
      <c r="B511" s="25"/>
      <c r="C511" s="20"/>
      <c r="D511" s="20"/>
      <c r="E511" s="20"/>
      <c r="F511" s="20"/>
      <c r="G511" s="20"/>
      <c r="H511" s="20"/>
      <c r="I511" s="20"/>
      <c r="J511" s="20"/>
    </row>
    <row r="512" spans="2:10" ht="12.75">
      <c r="B512" s="25"/>
      <c r="C512" s="20"/>
      <c r="D512" s="20"/>
      <c r="E512" s="20"/>
      <c r="F512" s="20"/>
      <c r="G512" s="20"/>
      <c r="H512" s="20"/>
      <c r="I512" s="20"/>
      <c r="J512" s="20"/>
    </row>
    <row r="513" spans="2:10" ht="12.75">
      <c r="B513" s="25"/>
      <c r="C513" s="20"/>
      <c r="D513" s="20"/>
      <c r="E513" s="20"/>
      <c r="F513" s="20"/>
      <c r="G513" s="20"/>
      <c r="H513" s="20"/>
      <c r="I513" s="20"/>
      <c r="J513" s="20"/>
    </row>
    <row r="514" spans="2:10" ht="12.75">
      <c r="B514" s="25"/>
      <c r="C514" s="20"/>
      <c r="D514" s="20"/>
      <c r="E514" s="20"/>
      <c r="F514" s="20"/>
      <c r="G514" s="20"/>
      <c r="H514" s="20"/>
      <c r="I514" s="20"/>
      <c r="J514" s="20"/>
    </row>
    <row r="515" spans="2:10" ht="12.75">
      <c r="B515" s="25"/>
      <c r="C515" s="20"/>
      <c r="D515" s="20"/>
      <c r="E515" s="20"/>
      <c r="F515" s="20"/>
      <c r="G515" s="20"/>
      <c r="H515" s="20"/>
      <c r="I515" s="20"/>
      <c r="J515" s="20"/>
    </row>
    <row r="516" spans="2:10" ht="12.75">
      <c r="B516" s="25"/>
      <c r="C516" s="20"/>
      <c r="D516" s="20"/>
      <c r="E516" s="20"/>
      <c r="F516" s="20"/>
      <c r="G516" s="20"/>
      <c r="H516" s="20"/>
      <c r="I516" s="20"/>
      <c r="J516" s="20"/>
    </row>
    <row r="517" spans="2:10" ht="12.75">
      <c r="B517" s="25"/>
      <c r="C517" s="20"/>
      <c r="D517" s="20"/>
      <c r="E517" s="20"/>
      <c r="F517" s="20"/>
      <c r="G517" s="20"/>
      <c r="H517" s="20"/>
      <c r="I517" s="20"/>
      <c r="J517" s="20"/>
    </row>
    <row r="518" spans="2:10" ht="12.75">
      <c r="B518" s="25"/>
      <c r="C518" s="20"/>
      <c r="D518" s="20"/>
      <c r="E518" s="20"/>
      <c r="F518" s="20"/>
      <c r="G518" s="20"/>
      <c r="H518" s="20"/>
      <c r="I518" s="20"/>
      <c r="J518" s="20"/>
    </row>
    <row r="519" spans="2:10" ht="12.75">
      <c r="B519" s="25"/>
      <c r="C519" s="20"/>
      <c r="D519" s="20"/>
      <c r="E519" s="20"/>
      <c r="F519" s="20"/>
      <c r="G519" s="20"/>
      <c r="H519" s="20"/>
      <c r="I519" s="20"/>
      <c r="J519" s="20"/>
    </row>
    <row r="520" spans="2:10" ht="12.75">
      <c r="B520" s="25"/>
      <c r="C520" s="20"/>
      <c r="D520" s="20"/>
      <c r="E520" s="20"/>
      <c r="F520" s="20"/>
      <c r="G520" s="20"/>
      <c r="H520" s="20"/>
      <c r="I520" s="20"/>
      <c r="J520" s="20"/>
    </row>
    <row r="521" spans="2:10" ht="12.75">
      <c r="B521" s="25"/>
      <c r="C521" s="20"/>
      <c r="D521" s="20"/>
      <c r="E521" s="20"/>
      <c r="F521" s="20"/>
      <c r="G521" s="20"/>
      <c r="H521" s="20"/>
      <c r="I521" s="20"/>
      <c r="J521" s="20"/>
    </row>
    <row r="522" spans="2:10" ht="12.75">
      <c r="B522" s="25"/>
      <c r="C522" s="20"/>
      <c r="D522" s="20"/>
      <c r="E522" s="20"/>
      <c r="F522" s="20"/>
      <c r="G522" s="20"/>
      <c r="H522" s="20"/>
      <c r="I522" s="20"/>
      <c r="J522" s="20"/>
    </row>
    <row r="523" spans="2:10" ht="12.75">
      <c r="B523" s="25"/>
      <c r="C523" s="20"/>
      <c r="D523" s="20"/>
      <c r="E523" s="20"/>
      <c r="F523" s="20"/>
      <c r="G523" s="20"/>
      <c r="H523" s="20"/>
      <c r="I523" s="20"/>
      <c r="J523" s="20"/>
    </row>
    <row r="524" spans="2:10" ht="12.75">
      <c r="B524" s="25"/>
      <c r="C524" s="20"/>
      <c r="D524" s="20"/>
      <c r="E524" s="20"/>
      <c r="F524" s="20"/>
      <c r="G524" s="20"/>
      <c r="H524" s="20"/>
      <c r="I524" s="20"/>
      <c r="J524" s="20"/>
    </row>
    <row r="525" spans="2:10" ht="12.75">
      <c r="B525" s="25"/>
      <c r="C525" s="20"/>
      <c r="D525" s="20"/>
      <c r="E525" s="20"/>
      <c r="F525" s="20"/>
      <c r="G525" s="20"/>
      <c r="H525" s="20"/>
      <c r="I525" s="20"/>
      <c r="J525" s="20"/>
    </row>
    <row r="526" spans="2:10" ht="12.75">
      <c r="B526" s="25"/>
      <c r="C526" s="20"/>
      <c r="D526" s="20"/>
      <c r="E526" s="20"/>
      <c r="F526" s="20"/>
      <c r="G526" s="20"/>
      <c r="H526" s="20"/>
      <c r="I526" s="20"/>
      <c r="J526" s="20"/>
    </row>
    <row r="527" spans="2:10" ht="12.75">
      <c r="B527" s="25"/>
      <c r="C527" s="20"/>
      <c r="D527" s="20"/>
      <c r="E527" s="20"/>
      <c r="F527" s="20"/>
      <c r="G527" s="20"/>
      <c r="H527" s="20"/>
      <c r="I527" s="20"/>
      <c r="J527" s="20"/>
    </row>
    <row r="528" spans="2:10" ht="12.75">
      <c r="B528" s="25"/>
      <c r="C528" s="20"/>
      <c r="D528" s="20"/>
      <c r="E528" s="20"/>
      <c r="F528" s="20"/>
      <c r="G528" s="20"/>
      <c r="H528" s="20"/>
      <c r="I528" s="20"/>
      <c r="J528" s="20"/>
    </row>
    <row r="529" spans="2:10" ht="12.75">
      <c r="B529" s="25"/>
      <c r="C529" s="20"/>
      <c r="D529" s="20"/>
      <c r="E529" s="20"/>
      <c r="F529" s="20"/>
      <c r="G529" s="20"/>
      <c r="H529" s="20"/>
      <c r="I529" s="20"/>
      <c r="J529" s="20"/>
    </row>
    <row r="530" spans="2:10" ht="12.75">
      <c r="B530" s="25"/>
      <c r="C530" s="20"/>
      <c r="D530" s="20"/>
      <c r="E530" s="20"/>
      <c r="F530" s="20"/>
      <c r="G530" s="20"/>
      <c r="H530" s="20"/>
      <c r="I530" s="20"/>
      <c r="J530" s="20"/>
    </row>
    <row r="531" spans="2:10" ht="12.75">
      <c r="B531" s="25"/>
      <c r="C531" s="20"/>
      <c r="D531" s="20"/>
      <c r="E531" s="20"/>
      <c r="F531" s="20"/>
      <c r="G531" s="20"/>
      <c r="H531" s="20"/>
      <c r="I531" s="20"/>
      <c r="J531" s="20"/>
    </row>
    <row r="532" spans="2:10" ht="12.75">
      <c r="B532" s="25"/>
      <c r="C532" s="20"/>
      <c r="D532" s="20"/>
      <c r="E532" s="20"/>
      <c r="F532" s="20"/>
      <c r="G532" s="20"/>
      <c r="H532" s="20"/>
      <c r="I532" s="20"/>
      <c r="J532" s="20"/>
    </row>
    <row r="533" spans="2:10" ht="12.75">
      <c r="B533" s="25"/>
      <c r="C533" s="20"/>
      <c r="D533" s="20"/>
      <c r="E533" s="20"/>
      <c r="F533" s="20"/>
      <c r="G533" s="20"/>
      <c r="H533" s="20"/>
      <c r="I533" s="20"/>
      <c r="J533" s="20"/>
    </row>
    <row r="534" spans="2:10" ht="12.75">
      <c r="B534" s="25"/>
      <c r="C534" s="20"/>
      <c r="D534" s="20"/>
      <c r="E534" s="20"/>
      <c r="F534" s="20"/>
      <c r="G534" s="20"/>
      <c r="H534" s="20"/>
      <c r="I534" s="20"/>
      <c r="J534" s="20"/>
    </row>
    <row r="535" spans="2:10" ht="12.75">
      <c r="B535" s="25"/>
      <c r="C535" s="20"/>
      <c r="D535" s="20"/>
      <c r="E535" s="20"/>
      <c r="F535" s="20"/>
      <c r="G535" s="20"/>
      <c r="H535" s="20"/>
      <c r="I535" s="20"/>
      <c r="J535" s="20"/>
    </row>
    <row r="536" spans="2:10" ht="12.75">
      <c r="B536" s="25"/>
      <c r="C536" s="20"/>
      <c r="D536" s="20"/>
      <c r="E536" s="20"/>
      <c r="F536" s="20"/>
      <c r="G536" s="20"/>
      <c r="H536" s="20"/>
      <c r="I536" s="20"/>
      <c r="J536" s="20"/>
    </row>
    <row r="537" spans="2:10" ht="12.75">
      <c r="B537" s="25"/>
      <c r="C537" s="20"/>
      <c r="D537" s="20"/>
      <c r="E537" s="20"/>
      <c r="F537" s="20"/>
      <c r="G537" s="20"/>
      <c r="H537" s="20"/>
      <c r="I537" s="20"/>
      <c r="J537" s="20"/>
    </row>
    <row r="538" spans="2:10" ht="12.75">
      <c r="B538" s="25"/>
      <c r="C538" s="20"/>
      <c r="D538" s="20"/>
      <c r="E538" s="20"/>
      <c r="F538" s="20"/>
      <c r="G538" s="20"/>
      <c r="H538" s="20"/>
      <c r="I538" s="20"/>
      <c r="J538" s="20"/>
    </row>
    <row r="539" spans="2:10" ht="12.75">
      <c r="B539" s="25"/>
      <c r="C539" s="20"/>
      <c r="D539" s="20"/>
      <c r="E539" s="20"/>
      <c r="F539" s="20"/>
      <c r="G539" s="20"/>
      <c r="H539" s="20"/>
      <c r="I539" s="20"/>
      <c r="J539" s="20"/>
    </row>
    <row r="540" spans="2:10" ht="12.75">
      <c r="B540" s="25"/>
      <c r="C540" s="20"/>
      <c r="D540" s="20"/>
      <c r="E540" s="20"/>
      <c r="F540" s="20"/>
      <c r="G540" s="20"/>
      <c r="H540" s="20"/>
      <c r="I540" s="20"/>
      <c r="J540" s="20"/>
    </row>
    <row r="541" spans="2:10" ht="12.75">
      <c r="B541" s="25"/>
      <c r="C541" s="20"/>
      <c r="D541" s="20"/>
      <c r="E541" s="20"/>
      <c r="F541" s="20"/>
      <c r="G541" s="20"/>
      <c r="H541" s="20"/>
      <c r="I541" s="20"/>
      <c r="J541" s="20"/>
    </row>
    <row r="542" spans="2:10" ht="12.75">
      <c r="B542" s="25"/>
      <c r="C542" s="20"/>
      <c r="D542" s="20"/>
      <c r="E542" s="20"/>
      <c r="F542" s="20"/>
      <c r="G542" s="20"/>
      <c r="H542" s="20"/>
      <c r="I542" s="20"/>
      <c r="J542" s="20"/>
    </row>
    <row r="543" spans="2:10" ht="12.75">
      <c r="B543" s="25"/>
      <c r="C543" s="20"/>
      <c r="D543" s="20"/>
      <c r="E543" s="20"/>
      <c r="F543" s="20"/>
      <c r="G543" s="20"/>
      <c r="H543" s="20"/>
      <c r="I543" s="20"/>
      <c r="J543" s="20"/>
    </row>
    <row r="544" spans="2:10" ht="12.75">
      <c r="B544" s="25"/>
      <c r="C544" s="20"/>
      <c r="D544" s="20"/>
      <c r="E544" s="20"/>
      <c r="F544" s="20"/>
      <c r="G544" s="20"/>
      <c r="H544" s="20"/>
      <c r="I544" s="20"/>
      <c r="J544" s="20"/>
    </row>
    <row r="545" spans="2:10" ht="12.75">
      <c r="B545" s="25"/>
      <c r="C545" s="20"/>
      <c r="D545" s="20"/>
      <c r="E545" s="20"/>
      <c r="F545" s="20"/>
      <c r="G545" s="20"/>
      <c r="H545" s="20"/>
      <c r="I545" s="20"/>
      <c r="J545" s="20"/>
    </row>
    <row r="546" spans="2:10" ht="12.75">
      <c r="B546" s="25"/>
      <c r="C546" s="20"/>
      <c r="D546" s="20"/>
      <c r="E546" s="20"/>
      <c r="F546" s="20"/>
      <c r="G546" s="20"/>
      <c r="H546" s="20"/>
      <c r="I546" s="20"/>
      <c r="J546" s="20"/>
    </row>
    <row r="547" spans="2:10" ht="12.75">
      <c r="B547" s="25"/>
      <c r="C547" s="20"/>
      <c r="D547" s="20"/>
      <c r="E547" s="20"/>
      <c r="F547" s="20"/>
      <c r="G547" s="20"/>
      <c r="H547" s="20"/>
      <c r="I547" s="20"/>
      <c r="J547" s="20"/>
    </row>
    <row r="548" spans="2:10" ht="12.75">
      <c r="B548" s="25"/>
      <c r="C548" s="20"/>
      <c r="D548" s="20"/>
      <c r="E548" s="20"/>
      <c r="F548" s="20"/>
      <c r="G548" s="20"/>
      <c r="H548" s="20"/>
      <c r="I548" s="20"/>
      <c r="J548" s="20"/>
    </row>
    <row r="549" spans="2:10" ht="12.75">
      <c r="B549" s="25"/>
      <c r="C549" s="20"/>
      <c r="D549" s="20"/>
      <c r="E549" s="20"/>
      <c r="F549" s="20"/>
      <c r="G549" s="20"/>
      <c r="H549" s="20"/>
      <c r="I549" s="20"/>
      <c r="J549" s="20"/>
    </row>
    <row r="550" spans="2:10" ht="12.75">
      <c r="B550" s="25"/>
      <c r="C550" s="20"/>
      <c r="D550" s="20"/>
      <c r="E550" s="20"/>
      <c r="F550" s="20"/>
      <c r="G550" s="20"/>
      <c r="H550" s="20"/>
      <c r="I550" s="20"/>
      <c r="J550" s="20"/>
    </row>
    <row r="551" spans="2:10" ht="12.75">
      <c r="B551" s="25"/>
      <c r="C551" s="20"/>
      <c r="D551" s="20"/>
      <c r="E551" s="20"/>
      <c r="F551" s="20"/>
      <c r="G551" s="20"/>
      <c r="H551" s="20"/>
      <c r="I551" s="20"/>
      <c r="J551" s="20"/>
    </row>
    <row r="552" spans="2:10" ht="12.75">
      <c r="B552" s="25"/>
      <c r="C552" s="20"/>
      <c r="D552" s="20"/>
      <c r="E552" s="20"/>
      <c r="F552" s="20"/>
      <c r="G552" s="20"/>
      <c r="H552" s="20"/>
      <c r="I552" s="20"/>
      <c r="J552" s="20"/>
    </row>
    <row r="553" spans="2:10" ht="12.75">
      <c r="B553" s="25"/>
      <c r="C553" s="20"/>
      <c r="D553" s="20"/>
      <c r="E553" s="20"/>
      <c r="F553" s="20"/>
      <c r="G553" s="20"/>
      <c r="H553" s="20"/>
      <c r="I553" s="20"/>
      <c r="J553" s="20"/>
    </row>
    <row r="554" spans="2:10" ht="12.75">
      <c r="B554" s="25"/>
      <c r="C554" s="20"/>
      <c r="D554" s="20"/>
      <c r="E554" s="20"/>
      <c r="F554" s="20"/>
      <c r="G554" s="20"/>
      <c r="H554" s="20"/>
      <c r="I554" s="20"/>
      <c r="J554" s="20"/>
    </row>
    <row r="555" spans="2:10" ht="12.75">
      <c r="B555" s="25"/>
      <c r="C555" s="20"/>
      <c r="D555" s="20"/>
      <c r="E555" s="20"/>
      <c r="F555" s="20"/>
      <c r="G555" s="20"/>
      <c r="H555" s="20"/>
      <c r="I555" s="20"/>
      <c r="J555" s="20"/>
    </row>
    <row r="556" spans="2:10" ht="12.75">
      <c r="B556" s="25"/>
      <c r="C556" s="20"/>
      <c r="D556" s="20"/>
      <c r="E556" s="20"/>
      <c r="F556" s="20"/>
      <c r="G556" s="20"/>
      <c r="H556" s="20"/>
      <c r="I556" s="20"/>
      <c r="J556" s="20"/>
    </row>
    <row r="557" spans="2:10" ht="12.75">
      <c r="B557" s="25"/>
      <c r="C557" s="20"/>
      <c r="D557" s="20"/>
      <c r="E557" s="20"/>
      <c r="F557" s="20"/>
      <c r="G557" s="20"/>
      <c r="H557" s="20"/>
      <c r="I557" s="20"/>
      <c r="J557" s="20"/>
    </row>
    <row r="558" spans="2:10" ht="12.75">
      <c r="B558" s="25"/>
      <c r="C558" s="20"/>
      <c r="D558" s="20"/>
      <c r="E558" s="20"/>
      <c r="F558" s="20"/>
      <c r="G558" s="20"/>
      <c r="H558" s="20"/>
      <c r="I558" s="20"/>
      <c r="J558" s="20"/>
    </row>
    <row r="559" spans="2:10" ht="12.75">
      <c r="B559" s="25"/>
      <c r="C559" s="20"/>
      <c r="D559" s="20"/>
      <c r="E559" s="20"/>
      <c r="F559" s="20"/>
      <c r="G559" s="20"/>
      <c r="H559" s="20"/>
      <c r="I559" s="20"/>
      <c r="J559" s="20"/>
    </row>
    <row r="560" spans="2:10" ht="12.75">
      <c r="B560" s="25"/>
      <c r="C560" s="20"/>
      <c r="D560" s="20"/>
      <c r="E560" s="20"/>
      <c r="F560" s="20"/>
      <c r="G560" s="20"/>
      <c r="H560" s="20"/>
      <c r="I560" s="20"/>
      <c r="J560" s="20"/>
    </row>
    <row r="561" spans="2:10" ht="12.75">
      <c r="B561" s="25"/>
      <c r="C561" s="20"/>
      <c r="D561" s="20"/>
      <c r="E561" s="20"/>
      <c r="F561" s="20"/>
      <c r="G561" s="20"/>
      <c r="H561" s="20"/>
      <c r="I561" s="20"/>
      <c r="J561" s="20"/>
    </row>
    <row r="562" spans="2:10" ht="12.75">
      <c r="B562" s="25"/>
      <c r="C562" s="20"/>
      <c r="D562" s="20"/>
      <c r="E562" s="20"/>
      <c r="F562" s="20"/>
      <c r="G562" s="20"/>
      <c r="H562" s="20"/>
      <c r="I562" s="20"/>
      <c r="J562" s="20"/>
    </row>
    <row r="563" spans="2:10" ht="12.75">
      <c r="B563" s="25"/>
      <c r="C563" s="20"/>
      <c r="D563" s="20"/>
      <c r="E563" s="20"/>
      <c r="F563" s="20"/>
      <c r="G563" s="20"/>
      <c r="H563" s="20"/>
      <c r="I563" s="20"/>
      <c r="J563" s="20"/>
    </row>
    <row r="564" spans="2:10" ht="12.75">
      <c r="B564" s="25"/>
      <c r="C564" s="20"/>
      <c r="D564" s="20"/>
      <c r="E564" s="20"/>
      <c r="F564" s="20"/>
      <c r="G564" s="20"/>
      <c r="H564" s="20"/>
      <c r="I564" s="20"/>
      <c r="J564" s="20"/>
    </row>
    <row r="565" spans="2:10" ht="12.75">
      <c r="B565" s="25"/>
      <c r="C565" s="20"/>
      <c r="D565" s="20"/>
      <c r="E565" s="20"/>
      <c r="F565" s="20"/>
      <c r="G565" s="20"/>
      <c r="H565" s="20"/>
      <c r="I565" s="20"/>
      <c r="J565" s="20"/>
    </row>
    <row r="566" spans="2:10" ht="12.75">
      <c r="B566" s="25"/>
      <c r="C566" s="20"/>
      <c r="D566" s="20"/>
      <c r="E566" s="20"/>
      <c r="F566" s="20"/>
      <c r="G566" s="20"/>
      <c r="H566" s="20"/>
      <c r="I566" s="20"/>
      <c r="J566" s="20"/>
    </row>
    <row r="567" spans="2:10" ht="12.75">
      <c r="B567" s="25"/>
      <c r="C567" s="20"/>
      <c r="D567" s="20"/>
      <c r="E567" s="20"/>
      <c r="F567" s="20"/>
      <c r="G567" s="20"/>
      <c r="H567" s="20"/>
      <c r="I567" s="20"/>
      <c r="J567" s="20"/>
    </row>
    <row r="568" spans="2:10" ht="12.75">
      <c r="B568" s="25"/>
      <c r="C568" s="20"/>
      <c r="D568" s="20"/>
      <c r="E568" s="20"/>
      <c r="F568" s="20"/>
      <c r="G568" s="20"/>
      <c r="H568" s="20"/>
      <c r="I568" s="20"/>
      <c r="J568" s="20"/>
    </row>
    <row r="569" spans="2:10" ht="12.75">
      <c r="B569" s="25"/>
      <c r="C569" s="20"/>
      <c r="D569" s="20"/>
      <c r="E569" s="20"/>
      <c r="F569" s="20"/>
      <c r="G569" s="20"/>
      <c r="H569" s="20"/>
      <c r="I569" s="20"/>
      <c r="J569" s="20"/>
    </row>
    <row r="570" spans="2:10" ht="12.75">
      <c r="B570" s="25"/>
      <c r="C570" s="20"/>
      <c r="D570" s="20"/>
      <c r="E570" s="20"/>
      <c r="F570" s="20"/>
      <c r="G570" s="20"/>
      <c r="H570" s="20"/>
      <c r="I570" s="20"/>
      <c r="J570" s="20"/>
    </row>
    <row r="571" spans="2:10" ht="12.75">
      <c r="B571" s="25"/>
      <c r="C571" s="20"/>
      <c r="D571" s="20"/>
      <c r="E571" s="20"/>
      <c r="F571" s="20"/>
      <c r="G571" s="20"/>
      <c r="H571" s="20"/>
      <c r="I571" s="20"/>
      <c r="J571" s="20"/>
    </row>
    <row r="572" spans="2:10" ht="12.75">
      <c r="B572" s="25"/>
      <c r="C572" s="20"/>
      <c r="D572" s="20"/>
      <c r="E572" s="20"/>
      <c r="F572" s="20"/>
      <c r="G572" s="20"/>
      <c r="H572" s="20"/>
      <c r="I572" s="20"/>
      <c r="J572" s="20"/>
    </row>
    <row r="573" spans="2:10" ht="12.75">
      <c r="B573" s="25"/>
      <c r="C573" s="20"/>
      <c r="D573" s="20"/>
      <c r="E573" s="20"/>
      <c r="F573" s="20"/>
      <c r="G573" s="20"/>
      <c r="H573" s="20"/>
      <c r="I573" s="20"/>
      <c r="J573" s="20"/>
    </row>
    <row r="574" spans="2:10" ht="12.75">
      <c r="B574" s="25"/>
      <c r="C574" s="20"/>
      <c r="D574" s="20"/>
      <c r="E574" s="20"/>
      <c r="F574" s="20"/>
      <c r="G574" s="20"/>
      <c r="H574" s="20"/>
      <c r="I574" s="20"/>
      <c r="J574" s="20"/>
    </row>
    <row r="575" spans="2:10" ht="12.75">
      <c r="B575" s="25"/>
      <c r="C575" s="20"/>
      <c r="D575" s="20"/>
      <c r="E575" s="20"/>
      <c r="F575" s="20"/>
      <c r="G575" s="20"/>
      <c r="H575" s="20"/>
      <c r="I575" s="20"/>
      <c r="J575" s="20"/>
    </row>
    <row r="576" spans="2:10" ht="12.75">
      <c r="B576" s="25"/>
      <c r="C576" s="20"/>
      <c r="D576" s="20"/>
      <c r="E576" s="20"/>
      <c r="F576" s="20"/>
      <c r="G576" s="20"/>
      <c r="H576" s="20"/>
      <c r="I576" s="20"/>
      <c r="J576" s="20"/>
    </row>
    <row r="577" spans="2:10" ht="12.75">
      <c r="B577" s="25"/>
      <c r="C577" s="20"/>
      <c r="D577" s="20"/>
      <c r="E577" s="20"/>
      <c r="F577" s="20"/>
      <c r="G577" s="20"/>
      <c r="H577" s="20"/>
      <c r="I577" s="20"/>
      <c r="J577" s="20"/>
    </row>
    <row r="578" spans="2:10" ht="12.75">
      <c r="B578" s="25"/>
      <c r="C578" s="20"/>
      <c r="D578" s="20"/>
      <c r="E578" s="20"/>
      <c r="F578" s="20"/>
      <c r="G578" s="20"/>
      <c r="H578" s="20"/>
      <c r="I578" s="20"/>
      <c r="J578" s="20"/>
    </row>
    <row r="579" spans="2:10" ht="12.75">
      <c r="B579" s="25"/>
      <c r="C579" s="20"/>
      <c r="D579" s="20"/>
      <c r="E579" s="20"/>
      <c r="F579" s="20"/>
      <c r="G579" s="20"/>
      <c r="H579" s="20"/>
      <c r="I579" s="20"/>
      <c r="J579" s="20"/>
    </row>
    <row r="580" spans="2:10" ht="12.75">
      <c r="B580" s="25"/>
      <c r="C580" s="20"/>
      <c r="D580" s="20"/>
      <c r="E580" s="20"/>
      <c r="F580" s="20"/>
      <c r="G580" s="20"/>
      <c r="H580" s="20"/>
      <c r="I580" s="20"/>
      <c r="J580" s="20"/>
    </row>
    <row r="581" spans="2:10" ht="12.75">
      <c r="B581" s="25"/>
      <c r="C581" s="20"/>
      <c r="D581" s="20"/>
      <c r="E581" s="20"/>
      <c r="F581" s="20"/>
      <c r="G581" s="20"/>
      <c r="H581" s="20"/>
      <c r="I581" s="20"/>
      <c r="J581" s="20"/>
    </row>
    <row r="582" spans="2:10" ht="12.75">
      <c r="B582" s="25"/>
      <c r="C582" s="20"/>
      <c r="D582" s="20"/>
      <c r="E582" s="20"/>
      <c r="F582" s="20"/>
      <c r="G582" s="20"/>
      <c r="H582" s="20"/>
      <c r="I582" s="20"/>
      <c r="J582" s="20"/>
    </row>
    <row r="583" spans="2:10" ht="12.75">
      <c r="B583" s="25"/>
      <c r="C583" s="20"/>
      <c r="D583" s="20"/>
      <c r="E583" s="20"/>
      <c r="F583" s="20"/>
      <c r="G583" s="20"/>
      <c r="H583" s="20"/>
      <c r="I583" s="20"/>
      <c r="J583" s="20"/>
    </row>
    <row r="584" spans="2:10" ht="12.75">
      <c r="B584" s="25"/>
      <c r="C584" s="20"/>
      <c r="D584" s="20"/>
      <c r="E584" s="20"/>
      <c r="F584" s="20"/>
      <c r="G584" s="20"/>
      <c r="H584" s="20"/>
      <c r="I584" s="20"/>
      <c r="J584" s="20"/>
    </row>
    <row r="585" spans="2:10" ht="12.75">
      <c r="B585" s="25"/>
      <c r="C585" s="20"/>
      <c r="D585" s="20"/>
      <c r="E585" s="20"/>
      <c r="F585" s="20"/>
      <c r="G585" s="20"/>
      <c r="H585" s="20"/>
      <c r="I585" s="20"/>
      <c r="J585" s="20"/>
    </row>
    <row r="586" spans="2:10" ht="12.75">
      <c r="B586" s="25"/>
      <c r="C586" s="20"/>
      <c r="D586" s="20"/>
      <c r="E586" s="20"/>
      <c r="F586" s="20"/>
      <c r="G586" s="20"/>
      <c r="H586" s="20"/>
      <c r="I586" s="20"/>
      <c r="J586" s="20"/>
    </row>
    <row r="587" spans="2:10" ht="12.75">
      <c r="B587" s="25"/>
      <c r="C587" s="20"/>
      <c r="D587" s="20"/>
      <c r="E587" s="20"/>
      <c r="F587" s="20"/>
      <c r="G587" s="20"/>
      <c r="H587" s="20"/>
      <c r="I587" s="20"/>
      <c r="J587" s="20"/>
    </row>
    <row r="588" spans="2:10" ht="12.75">
      <c r="B588" s="25"/>
      <c r="C588" s="20"/>
      <c r="D588" s="20"/>
      <c r="E588" s="20"/>
      <c r="F588" s="20"/>
      <c r="G588" s="20"/>
      <c r="H588" s="20"/>
      <c r="I588" s="20"/>
      <c r="J588" s="20"/>
    </row>
    <row r="589" spans="2:10" ht="12.75">
      <c r="B589" s="25"/>
      <c r="C589" s="20"/>
      <c r="D589" s="20"/>
      <c r="E589" s="20"/>
      <c r="F589" s="20"/>
      <c r="G589" s="20"/>
      <c r="H589" s="20"/>
      <c r="I589" s="20"/>
      <c r="J589" s="20"/>
    </row>
    <row r="590" spans="2:10" ht="12.75">
      <c r="B590" s="25"/>
      <c r="C590" s="20"/>
      <c r="D590" s="20"/>
      <c r="E590" s="20"/>
      <c r="F590" s="20"/>
      <c r="G590" s="20"/>
      <c r="H590" s="20"/>
      <c r="I590" s="20"/>
      <c r="J590" s="20"/>
    </row>
    <row r="591" spans="2:10" ht="12.75">
      <c r="B591" s="25"/>
      <c r="C591" s="20"/>
      <c r="D591" s="20"/>
      <c r="E591" s="20"/>
      <c r="F591" s="20"/>
      <c r="G591" s="20"/>
      <c r="H591" s="20"/>
      <c r="I591" s="20"/>
      <c r="J591" s="20"/>
    </row>
    <row r="592" spans="2:10" ht="12.75">
      <c r="B592" s="25"/>
      <c r="C592" s="20"/>
      <c r="D592" s="20"/>
      <c r="E592" s="20"/>
      <c r="F592" s="20"/>
      <c r="G592" s="20"/>
      <c r="H592" s="20"/>
      <c r="I592" s="20"/>
      <c r="J592" s="20"/>
    </row>
    <row r="593" spans="2:10" ht="12.75">
      <c r="B593" s="25"/>
      <c r="C593" s="20"/>
      <c r="D593" s="20"/>
      <c r="E593" s="20"/>
      <c r="F593" s="20"/>
      <c r="G593" s="20"/>
      <c r="H593" s="20"/>
      <c r="I593" s="20"/>
      <c r="J593" s="20"/>
    </row>
    <row r="594" spans="2:10" ht="12.75">
      <c r="B594" s="25"/>
      <c r="C594" s="20"/>
      <c r="D594" s="20"/>
      <c r="E594" s="20"/>
      <c r="F594" s="20"/>
      <c r="G594" s="20"/>
      <c r="H594" s="20"/>
      <c r="I594" s="20"/>
      <c r="J594" s="20"/>
    </row>
    <row r="595" spans="2:10" ht="12.75">
      <c r="B595" s="25"/>
      <c r="C595" s="20"/>
      <c r="D595" s="20"/>
      <c r="E595" s="20"/>
      <c r="F595" s="20"/>
      <c r="G595" s="20"/>
      <c r="H595" s="20"/>
      <c r="I595" s="20"/>
      <c r="J595" s="20"/>
    </row>
    <row r="596" spans="2:10" ht="12.75">
      <c r="B596" s="25"/>
      <c r="C596" s="20"/>
      <c r="D596" s="20"/>
      <c r="E596" s="20"/>
      <c r="F596" s="20"/>
      <c r="G596" s="20"/>
      <c r="H596" s="20"/>
      <c r="I596" s="20"/>
      <c r="J596" s="20"/>
    </row>
    <row r="597" spans="2:10" ht="12.75">
      <c r="B597" s="25"/>
      <c r="C597" s="20"/>
      <c r="D597" s="20"/>
      <c r="E597" s="20"/>
      <c r="F597" s="20"/>
      <c r="G597" s="20"/>
      <c r="H597" s="20"/>
      <c r="I597" s="20"/>
      <c r="J597" s="20"/>
    </row>
    <row r="598" spans="2:10" ht="12.75">
      <c r="B598" s="25"/>
      <c r="C598" s="20"/>
      <c r="D598" s="20"/>
      <c r="E598" s="20"/>
      <c r="F598" s="20"/>
      <c r="G598" s="20"/>
      <c r="H598" s="20"/>
      <c r="I598" s="20"/>
      <c r="J598" s="20"/>
    </row>
    <row r="599" spans="2:10" ht="12.75">
      <c r="B599" s="25"/>
      <c r="C599" s="20"/>
      <c r="D599" s="20"/>
      <c r="E599" s="20"/>
      <c r="F599" s="20"/>
      <c r="G599" s="20"/>
      <c r="H599" s="20"/>
      <c r="I599" s="20"/>
      <c r="J599" s="20"/>
    </row>
    <row r="600" spans="2:10" ht="12.75">
      <c r="B600" s="25"/>
      <c r="C600" s="20"/>
      <c r="D600" s="20"/>
      <c r="E600" s="20"/>
      <c r="F600" s="20"/>
      <c r="G600" s="20"/>
      <c r="H600" s="20"/>
      <c r="I600" s="20"/>
      <c r="J600" s="20"/>
    </row>
    <row r="601" spans="2:10" ht="12.75">
      <c r="B601" s="25"/>
      <c r="C601" s="20"/>
      <c r="D601" s="20"/>
      <c r="E601" s="20"/>
      <c r="F601" s="20"/>
      <c r="G601" s="20"/>
      <c r="H601" s="20"/>
      <c r="I601" s="20"/>
      <c r="J601" s="20"/>
    </row>
    <row r="602" spans="2:10" ht="12.75">
      <c r="B602" s="25"/>
      <c r="C602" s="20"/>
      <c r="D602" s="20"/>
      <c r="E602" s="20"/>
      <c r="F602" s="20"/>
      <c r="G602" s="20"/>
      <c r="H602" s="20"/>
      <c r="I602" s="20"/>
      <c r="J602" s="20"/>
    </row>
    <row r="603" spans="2:10" ht="12.75">
      <c r="B603" s="25"/>
      <c r="C603" s="20"/>
      <c r="D603" s="20"/>
      <c r="E603" s="20"/>
      <c r="F603" s="20"/>
      <c r="G603" s="20"/>
      <c r="H603" s="20"/>
      <c r="I603" s="20"/>
      <c r="J603" s="20"/>
    </row>
    <row r="604" spans="2:10" ht="12.75">
      <c r="B604" s="25"/>
      <c r="C604" s="20"/>
      <c r="D604" s="20"/>
      <c r="E604" s="20"/>
      <c r="F604" s="20"/>
      <c r="G604" s="20"/>
      <c r="H604" s="20"/>
      <c r="I604" s="20"/>
      <c r="J604" s="20"/>
    </row>
    <row r="605" spans="2:10" ht="12.75">
      <c r="B605" s="25"/>
      <c r="C605" s="20"/>
      <c r="D605" s="20"/>
      <c r="E605" s="20"/>
      <c r="F605" s="20"/>
      <c r="G605" s="20"/>
      <c r="H605" s="20"/>
      <c r="I605" s="20"/>
      <c r="J605" s="20"/>
    </row>
    <row r="606" spans="2:10" ht="12.75">
      <c r="B606" s="25"/>
      <c r="C606" s="20"/>
      <c r="D606" s="20"/>
      <c r="E606" s="20"/>
      <c r="F606" s="20"/>
      <c r="G606" s="20"/>
      <c r="H606" s="20"/>
      <c r="I606" s="20"/>
      <c r="J606" s="20"/>
    </row>
    <row r="607" spans="2:10" ht="12.75">
      <c r="B607" s="25"/>
      <c r="C607" s="20"/>
      <c r="D607" s="20"/>
      <c r="E607" s="20"/>
      <c r="F607" s="20"/>
      <c r="G607" s="20"/>
      <c r="H607" s="20"/>
      <c r="I607" s="20"/>
      <c r="J607" s="20"/>
    </row>
    <row r="608" spans="2:10" ht="12.75">
      <c r="B608" s="25"/>
      <c r="C608" s="20"/>
      <c r="D608" s="20"/>
      <c r="E608" s="20"/>
      <c r="F608" s="20"/>
      <c r="G608" s="20"/>
      <c r="H608" s="20"/>
      <c r="I608" s="20"/>
      <c r="J608" s="20"/>
    </row>
    <row r="609" spans="2:10" ht="12.75">
      <c r="B609" s="25"/>
      <c r="C609" s="20"/>
      <c r="D609" s="20"/>
      <c r="E609" s="20"/>
      <c r="F609" s="20"/>
      <c r="G609" s="20"/>
      <c r="H609" s="20"/>
      <c r="I609" s="20"/>
      <c r="J609" s="20"/>
    </row>
    <row r="610" spans="2:10" ht="12.75">
      <c r="B610" s="25"/>
      <c r="C610" s="20"/>
      <c r="D610" s="20"/>
      <c r="E610" s="20"/>
      <c r="F610" s="20"/>
      <c r="G610" s="20"/>
      <c r="H610" s="20"/>
      <c r="I610" s="20"/>
      <c r="J610" s="20"/>
    </row>
    <row r="611" spans="2:10" ht="12.75">
      <c r="B611" s="25"/>
      <c r="C611" s="20"/>
      <c r="D611" s="20"/>
      <c r="E611" s="20"/>
      <c r="F611" s="20"/>
      <c r="G611" s="20"/>
      <c r="H611" s="20"/>
      <c r="I611" s="20"/>
      <c r="J611" s="20"/>
    </row>
    <row r="612" spans="2:10" ht="12.75">
      <c r="B612" s="25"/>
      <c r="C612" s="20"/>
      <c r="D612" s="20"/>
      <c r="E612" s="20"/>
      <c r="F612" s="20"/>
      <c r="G612" s="20"/>
      <c r="H612" s="20"/>
      <c r="I612" s="20"/>
      <c r="J612" s="20"/>
    </row>
    <row r="613" spans="2:10" ht="12.75">
      <c r="B613" s="25"/>
      <c r="C613" s="20"/>
      <c r="D613" s="20"/>
      <c r="E613" s="20"/>
      <c r="F613" s="20"/>
      <c r="G613" s="20"/>
      <c r="H613" s="20"/>
      <c r="I613" s="20"/>
      <c r="J613" s="20"/>
    </row>
    <row r="614" spans="2:10" ht="12.75">
      <c r="B614" s="25"/>
      <c r="C614" s="20"/>
      <c r="D614" s="20"/>
      <c r="E614" s="20"/>
      <c r="F614" s="20"/>
      <c r="G614" s="20"/>
      <c r="H614" s="20"/>
      <c r="I614" s="20"/>
      <c r="J614" s="20"/>
    </row>
    <row r="615" spans="2:10" ht="12.75">
      <c r="B615" s="25"/>
      <c r="C615" s="20"/>
      <c r="D615" s="20"/>
      <c r="E615" s="20"/>
      <c r="F615" s="20"/>
      <c r="G615" s="20"/>
      <c r="H615" s="20"/>
      <c r="I615" s="20"/>
      <c r="J615" s="20"/>
    </row>
    <row r="616" spans="2:10" ht="12.75">
      <c r="B616" s="25"/>
      <c r="C616" s="20"/>
      <c r="D616" s="20"/>
      <c r="E616" s="20"/>
      <c r="F616" s="20"/>
      <c r="G616" s="20"/>
      <c r="H616" s="20"/>
      <c r="I616" s="20"/>
      <c r="J616" s="20"/>
    </row>
    <row r="617" spans="2:10" ht="12.75">
      <c r="B617" s="25"/>
      <c r="C617" s="20"/>
      <c r="D617" s="20"/>
      <c r="E617" s="20"/>
      <c r="F617" s="20"/>
      <c r="G617" s="20"/>
      <c r="H617" s="20"/>
      <c r="I617" s="20"/>
      <c r="J617" s="20"/>
    </row>
    <row r="618" spans="2:10" ht="12.75">
      <c r="B618" s="25"/>
      <c r="C618" s="20"/>
      <c r="D618" s="20"/>
      <c r="E618" s="20"/>
      <c r="F618" s="20"/>
      <c r="G618" s="20"/>
      <c r="H618" s="20"/>
      <c r="I618" s="20"/>
      <c r="J618" s="20"/>
    </row>
    <row r="619" spans="2:10" ht="12.75">
      <c r="B619" s="25"/>
      <c r="C619" s="20"/>
      <c r="D619" s="20"/>
      <c r="E619" s="20"/>
      <c r="F619" s="20"/>
      <c r="G619" s="20"/>
      <c r="H619" s="20"/>
      <c r="I619" s="20"/>
      <c r="J619" s="20"/>
    </row>
    <row r="620" spans="2:10" ht="12.75">
      <c r="B620" s="25"/>
      <c r="C620" s="20"/>
      <c r="D620" s="20"/>
      <c r="E620" s="20"/>
      <c r="F620" s="20"/>
      <c r="G620" s="20"/>
      <c r="H620" s="20"/>
      <c r="I620" s="20"/>
      <c r="J620" s="20"/>
    </row>
    <row r="621" spans="2:10" ht="12.75">
      <c r="B621" s="25"/>
      <c r="C621" s="20"/>
      <c r="D621" s="20"/>
      <c r="E621" s="20"/>
      <c r="F621" s="20"/>
      <c r="G621" s="20"/>
      <c r="H621" s="20"/>
      <c r="I621" s="20"/>
      <c r="J621" s="20"/>
    </row>
    <row r="622" spans="2:10" ht="12.75">
      <c r="B622" s="25"/>
      <c r="C622" s="20"/>
      <c r="D622" s="20"/>
      <c r="E622" s="20"/>
      <c r="F622" s="20"/>
      <c r="G622" s="20"/>
      <c r="H622" s="20"/>
      <c r="I622" s="20"/>
      <c r="J622" s="20"/>
    </row>
    <row r="623" spans="2:10" ht="12.75">
      <c r="B623" s="25"/>
      <c r="C623" s="20"/>
      <c r="D623" s="20"/>
      <c r="E623" s="20"/>
      <c r="F623" s="20"/>
      <c r="G623" s="20"/>
      <c r="H623" s="20"/>
      <c r="I623" s="20"/>
      <c r="J623" s="20"/>
    </row>
    <row r="624" spans="2:10" ht="12.75">
      <c r="B624" s="25"/>
      <c r="C624" s="20"/>
      <c r="D624" s="20"/>
      <c r="E624" s="20"/>
      <c r="F624" s="20"/>
      <c r="G624" s="20"/>
      <c r="H624" s="20"/>
      <c r="I624" s="20"/>
      <c r="J624" s="20"/>
    </row>
    <row r="625" spans="2:10" ht="12.75">
      <c r="B625" s="25"/>
      <c r="C625" s="20"/>
      <c r="D625" s="20"/>
      <c r="E625" s="20"/>
      <c r="F625" s="20"/>
      <c r="G625" s="20"/>
      <c r="H625" s="20"/>
      <c r="I625" s="20"/>
      <c r="J625" s="20"/>
    </row>
    <row r="626" spans="2:10" ht="12.75">
      <c r="B626" s="25"/>
      <c r="C626" s="20"/>
      <c r="D626" s="20"/>
      <c r="E626" s="20"/>
      <c r="F626" s="20"/>
      <c r="G626" s="20"/>
      <c r="H626" s="20"/>
      <c r="I626" s="20"/>
      <c r="J626" s="20"/>
    </row>
    <row r="627" spans="2:10" ht="12.75">
      <c r="B627" s="25"/>
      <c r="C627" s="20"/>
      <c r="D627" s="20"/>
      <c r="E627" s="20"/>
      <c r="F627" s="20"/>
      <c r="G627" s="20"/>
      <c r="H627" s="20"/>
      <c r="I627" s="20"/>
      <c r="J627" s="20"/>
    </row>
    <row r="628" spans="2:10" ht="12.75">
      <c r="B628" s="25"/>
      <c r="C628" s="20"/>
      <c r="D628" s="20"/>
      <c r="E628" s="20"/>
      <c r="F628" s="20"/>
      <c r="G628" s="20"/>
      <c r="H628" s="20"/>
      <c r="I628" s="20"/>
      <c r="J628" s="20"/>
    </row>
    <row r="629" spans="2:10" ht="12.75">
      <c r="B629" s="25"/>
      <c r="C629" s="20"/>
      <c r="D629" s="20"/>
      <c r="E629" s="20"/>
      <c r="F629" s="20"/>
      <c r="G629" s="20"/>
      <c r="H629" s="20"/>
      <c r="I629" s="20"/>
      <c r="J629" s="20"/>
    </row>
    <row r="630" spans="2:10" ht="12.75">
      <c r="B630" s="25"/>
      <c r="C630" s="20"/>
      <c r="D630" s="20"/>
      <c r="E630" s="20"/>
      <c r="F630" s="20"/>
      <c r="G630" s="20"/>
      <c r="H630" s="20"/>
      <c r="I630" s="20"/>
      <c r="J630" s="20"/>
    </row>
    <row r="631" spans="2:10" ht="12.75">
      <c r="B631" s="25"/>
      <c r="C631" s="20"/>
      <c r="D631" s="20"/>
      <c r="E631" s="20"/>
      <c r="F631" s="20"/>
      <c r="G631" s="20"/>
      <c r="H631" s="20"/>
      <c r="I631" s="20"/>
      <c r="J631" s="20"/>
    </row>
    <row r="632" spans="2:10" ht="12.75">
      <c r="B632" s="25"/>
      <c r="C632" s="20"/>
      <c r="D632" s="20"/>
      <c r="E632" s="20"/>
      <c r="F632" s="20"/>
      <c r="G632" s="20"/>
      <c r="H632" s="20"/>
      <c r="I632" s="20"/>
      <c r="J632" s="20"/>
    </row>
    <row r="633" spans="2:10" ht="12.75">
      <c r="B633" s="25"/>
      <c r="C633" s="20"/>
      <c r="D633" s="20"/>
      <c r="E633" s="20"/>
      <c r="F633" s="20"/>
      <c r="G633" s="20"/>
      <c r="H633" s="20"/>
      <c r="I633" s="20"/>
      <c r="J633" s="20"/>
    </row>
    <row r="634" spans="2:10" ht="12.75">
      <c r="B634" s="25"/>
      <c r="C634" s="20"/>
      <c r="D634" s="20"/>
      <c r="E634" s="20"/>
      <c r="F634" s="20"/>
      <c r="G634" s="20"/>
      <c r="H634" s="20"/>
      <c r="I634" s="20"/>
      <c r="J634" s="20"/>
    </row>
    <row r="635" spans="2:10" ht="12.75">
      <c r="B635" s="25"/>
      <c r="C635" s="20"/>
      <c r="D635" s="20"/>
      <c r="E635" s="20"/>
      <c r="F635" s="20"/>
      <c r="G635" s="20"/>
      <c r="H635" s="20"/>
      <c r="I635" s="20"/>
      <c r="J635" s="20"/>
    </row>
    <row r="636" spans="2:10" ht="12.75">
      <c r="B636" s="25"/>
      <c r="C636" s="20"/>
      <c r="D636" s="20"/>
      <c r="E636" s="20"/>
      <c r="F636" s="20"/>
      <c r="G636" s="20"/>
      <c r="H636" s="20"/>
      <c r="I636" s="20"/>
      <c r="J636" s="20"/>
    </row>
    <row r="637" spans="2:10" ht="12.75"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2:10" ht="12.75"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2:10" ht="12.75"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2:10" ht="12.75"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2:10" ht="12.75"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2:10" ht="12.75"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2:10" ht="12.75"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2:10" ht="12.75"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2:10" ht="12.75"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2:10" ht="12.75"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2:10" ht="12.75"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2:10" ht="12.75"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2:10" ht="12.75"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2:10" ht="12.75"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2:10" ht="12.75"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2:10" ht="12.75"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2:10" ht="12.75"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2:10" ht="12.75"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2:10" ht="12.75"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2:10" ht="12.75"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2:10" ht="12.75"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2:10" ht="12.75"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2:10" ht="12.75"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2:10" ht="12.75"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2:10" ht="12.75">
      <c r="B661" s="20"/>
      <c r="C661" s="20"/>
      <c r="D661" s="20"/>
      <c r="E661" s="20"/>
      <c r="F661" s="20"/>
      <c r="G661" s="20"/>
      <c r="H661" s="20"/>
      <c r="I661" s="20"/>
      <c r="J661" s="20"/>
    </row>
  </sheetData>
  <mergeCells count="9">
    <mergeCell ref="L1:L2"/>
    <mergeCell ref="F1:F2"/>
    <mergeCell ref="G1:G2"/>
    <mergeCell ref="I1:I2"/>
    <mergeCell ref="K1:K2"/>
    <mergeCell ref="A1:A2"/>
    <mergeCell ref="B1:B2"/>
    <mergeCell ref="C1:C2"/>
    <mergeCell ref="D1:E1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jednostkami samorządu terytorialnego 
wykonywane przez miasto Opole w 2006 r.&amp;RZałącznik Nr 6&amp;8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2007-03-15T07:37:22Z</cp:lastPrinted>
  <dcterms:created xsi:type="dcterms:W3CDTF">2001-10-29T14:37:23Z</dcterms:created>
  <dcterms:modified xsi:type="dcterms:W3CDTF">2007-03-21T07:48:10Z</dcterms:modified>
  <cp:category/>
  <cp:version/>
  <cp:contentType/>
  <cp:contentStatus/>
</cp:coreProperties>
</file>